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agrodbPrueba\aplicaciones\mvc\modulos\OperadorMasivo\ExcelMasivo\Formato\"/>
    </mc:Choice>
  </mc:AlternateContent>
  <xr:revisionPtr revIDLastSave="0" documentId="13_ncr:1_{081B44FA-C3DC-4350-B8C3-C1EE8D044B7F}" xr6:coauthVersionLast="47" xr6:coauthVersionMax="47" xr10:uidLastSave="{00000000-0000-0000-0000-000000000000}"/>
  <bookViews>
    <workbookView xWindow="28680" yWindow="-30" windowWidth="38640" windowHeight="15720" xr2:uid="{A4BB0553-79DE-4C62-AF10-1459C21E4C52}"/>
  </bookViews>
  <sheets>
    <sheet name="formulario" sheetId="1" r:id="rId1"/>
    <sheet name="formulario_validaciones" sheetId="4" r:id="rId2"/>
    <sheet name="instructivo" sheetId="5" r:id="rId3"/>
    <sheet name="catalogo" sheetId="3" r:id="rId4"/>
    <sheet name="catalogo_ubicacion" sheetId="2" r:id="rId5"/>
  </sheets>
  <definedNames>
    <definedName name="catalogo_areas_tematicas">catalogo!$E$2</definedName>
    <definedName name="catalogo_productos">catalogo!$A$2:$A$72</definedName>
    <definedName name="catalogo_provincias">catalogo_ubicacion!$K$2:$K$25</definedName>
    <definedName name="catalogo_tipos_identificacion">catalogo!$C$2:$C$3</definedName>
    <definedName name="catalogo_tipos_operacion">catalogo!$G$2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4" l="1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3" i="4"/>
  <c r="G7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3" i="4"/>
  <c r="I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64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P380" i="4"/>
  <c r="P381" i="4"/>
  <c r="P382" i="4"/>
  <c r="P383" i="4"/>
  <c r="P384" i="4"/>
  <c r="P385" i="4"/>
  <c r="P386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P399" i="4"/>
  <c r="P400" i="4"/>
  <c r="P401" i="4"/>
  <c r="P402" i="4"/>
  <c r="P403" i="4"/>
  <c r="P404" i="4"/>
  <c r="P405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P418" i="4"/>
  <c r="P419" i="4"/>
  <c r="P420" i="4"/>
  <c r="P421" i="4"/>
  <c r="P422" i="4"/>
  <c r="P423" i="4"/>
  <c r="P424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P437" i="4"/>
  <c r="P438" i="4"/>
  <c r="P439" i="4"/>
  <c r="P440" i="4"/>
  <c r="P441" i="4"/>
  <c r="P442" i="4"/>
  <c r="P443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P456" i="4"/>
  <c r="P457" i="4"/>
  <c r="P458" i="4"/>
  <c r="P459" i="4"/>
  <c r="P460" i="4"/>
  <c r="P461" i="4"/>
  <c r="P462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P475" i="4"/>
  <c r="P476" i="4"/>
  <c r="P477" i="4"/>
  <c r="P478" i="4"/>
  <c r="P479" i="4"/>
  <c r="P480" i="4"/>
  <c r="P481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P494" i="4"/>
  <c r="P495" i="4"/>
  <c r="P496" i="4"/>
  <c r="P497" i="4"/>
  <c r="P498" i="4"/>
  <c r="P499" i="4"/>
  <c r="P500" i="4"/>
  <c r="P501" i="4"/>
  <c r="P502" i="4"/>
  <c r="P503" i="4"/>
  <c r="P504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490" i="4"/>
  <c r="O491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G4" i="4"/>
  <c r="G5" i="4"/>
  <c r="G6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M3" i="4"/>
  <c r="L3" i="4"/>
  <c r="K3" i="4"/>
  <c r="J3" i="4"/>
  <c r="H3" i="4"/>
  <c r="G3" i="4"/>
  <c r="I3" i="4"/>
  <c r="C3" i="4"/>
  <c r="B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3" i="4"/>
  <c r="Q3" i="4"/>
  <c r="P3" i="4"/>
  <c r="O3" i="4"/>
  <c r="D3" i="4"/>
</calcChain>
</file>

<file path=xl/sharedStrings.xml><?xml version="1.0" encoding="utf-8"?>
<sst xmlns="http://schemas.openxmlformats.org/spreadsheetml/2006/main" count="4576" uniqueCount="1347">
  <si>
    <t>OPERADOR</t>
  </si>
  <si>
    <t>SITIO</t>
  </si>
  <si>
    <t>ÁREA DE PRODUCCIÓN Y PRODUCTO</t>
  </si>
  <si>
    <t>Identificación*</t>
  </si>
  <si>
    <t>tipo_identificacion</t>
  </si>
  <si>
    <t>Correo Electrónico*</t>
  </si>
  <si>
    <t>Celular*</t>
  </si>
  <si>
    <t>Provincia*</t>
  </si>
  <si>
    <t>Cantón*</t>
  </si>
  <si>
    <t>Parroquia*</t>
  </si>
  <si>
    <t>Nombre Sitio*</t>
  </si>
  <si>
    <t>Dirección Sitio*</t>
  </si>
  <si>
    <t>Superficie Sitio (hectáreas)*</t>
  </si>
  <si>
    <t>Nombre Área*</t>
  </si>
  <si>
    <t>Referencia</t>
  </si>
  <si>
    <t>Fecha siembra*</t>
  </si>
  <si>
    <t>Coordenadas a Graficar*</t>
  </si>
  <si>
    <t>Área Temática*</t>
  </si>
  <si>
    <t>Operación*</t>
  </si>
  <si>
    <t>Producto*</t>
  </si>
  <si>
    <t>provincia</t>
  </si>
  <si>
    <t>canton</t>
  </si>
  <si>
    <t>parroquia</t>
  </si>
  <si>
    <t>AZUAY</t>
  </si>
  <si>
    <t>CAMILO PONCE ENRIQUEZ</t>
  </si>
  <si>
    <t>EL CARMEN DE PIJILI</t>
  </si>
  <si>
    <t>CHORDELEG</t>
  </si>
  <si>
    <t>LA UNION</t>
  </si>
  <si>
    <t>LUIS GALARZA ORELLANA</t>
  </si>
  <si>
    <t>PRINCIPAL</t>
  </si>
  <si>
    <t>SAN MARTIN DE PUZHIO</t>
  </si>
  <si>
    <t>CUENCA</t>
  </si>
  <si>
    <t>BANOS</t>
  </si>
  <si>
    <t>BELLAVISTA</t>
  </si>
  <si>
    <t>CANARIBAMBA</t>
  </si>
  <si>
    <t>CHAUCHA</t>
  </si>
  <si>
    <t>CHECA</t>
  </si>
  <si>
    <t>CHIQUINTAD</t>
  </si>
  <si>
    <t>CUMBE</t>
  </si>
  <si>
    <t>EL BATAN</t>
  </si>
  <si>
    <t>EL SAGRARIO</t>
  </si>
  <si>
    <t>EL VECINO</t>
  </si>
  <si>
    <t>GIL RAMIREZ DAVALOS</t>
  </si>
  <si>
    <t>HERMANO MIGUEL</t>
  </si>
  <si>
    <t>HUAYNACAPAC</t>
  </si>
  <si>
    <t>LLACAO</t>
  </si>
  <si>
    <t>MACHANGARA</t>
  </si>
  <si>
    <t>MOLLETURO</t>
  </si>
  <si>
    <t>MONAY</t>
  </si>
  <si>
    <t>NULTI</t>
  </si>
  <si>
    <t>OCTAVIO CORDERO PALACIOS</t>
  </si>
  <si>
    <t>PACCHA</t>
  </si>
  <si>
    <t>PALACIOS (SANTA ROSA)</t>
  </si>
  <si>
    <t>QUINGEO</t>
  </si>
  <si>
    <t>RICAURTE</t>
  </si>
  <si>
    <t>SAN BLAS</t>
  </si>
  <si>
    <t>SAN JOAQUIN</t>
  </si>
  <si>
    <t>SAN SEBATIAN</t>
  </si>
  <si>
    <t>SANTA ANA</t>
  </si>
  <si>
    <t>SAYAUSI</t>
  </si>
  <si>
    <t>SIDCAY</t>
  </si>
  <si>
    <t>SININCAY</t>
  </si>
  <si>
    <t>SUCRE</t>
  </si>
  <si>
    <t>TARQUI</t>
  </si>
  <si>
    <t>TOTORACOCHA</t>
  </si>
  <si>
    <t>TURI</t>
  </si>
  <si>
    <t>VALLE</t>
  </si>
  <si>
    <t>VICTORIA DEL PORTETE</t>
  </si>
  <si>
    <t>YANUNCAY</t>
  </si>
  <si>
    <t>EL PAN</t>
  </si>
  <si>
    <t>SAN VICENTE</t>
  </si>
  <si>
    <t>GIRON</t>
  </si>
  <si>
    <t>LA ASUNCION</t>
  </si>
  <si>
    <t>SAN GERARDO</t>
  </si>
  <si>
    <t>GUACHAPALA</t>
  </si>
  <si>
    <t>GUALACEO</t>
  </si>
  <si>
    <t>DANIEL CORDOVA TORAL</t>
  </si>
  <si>
    <t>JADAN</t>
  </si>
  <si>
    <t>LUIS CORDERO VEGA</t>
  </si>
  <si>
    <t>MARIANO MORENO</t>
  </si>
  <si>
    <t>REMIGIO CRESPO TORAL</t>
  </si>
  <si>
    <t>SAN JUAN</t>
  </si>
  <si>
    <t>SIMON BOLIVAR</t>
  </si>
  <si>
    <t>TORAL (EL ORIENTE)</t>
  </si>
  <si>
    <t>ZHIDMAD</t>
  </si>
  <si>
    <t>NABON</t>
  </si>
  <si>
    <t>COCHAPATA</t>
  </si>
  <si>
    <t>EL PROGRESO</t>
  </si>
  <si>
    <t>LAS NIEVES</t>
  </si>
  <si>
    <t>ONA</t>
  </si>
  <si>
    <t>SAN FELIPE DE ONA</t>
  </si>
  <si>
    <t>SUSUDEL</t>
  </si>
  <si>
    <t>PAUTE</t>
  </si>
  <si>
    <t>BULAN</t>
  </si>
  <si>
    <t>CHICAN</t>
  </si>
  <si>
    <t>DUG DUG</t>
  </si>
  <si>
    <t>EL CABO</t>
  </si>
  <si>
    <t>GUARAINAG</t>
  </si>
  <si>
    <t>SAN CRISTOBAL</t>
  </si>
  <si>
    <t>TOMEBAMBA</t>
  </si>
  <si>
    <t>PUCARA</t>
  </si>
  <si>
    <t>SAN RAFAEL DE SHARUG</t>
  </si>
  <si>
    <t>SAN FERNANDO</t>
  </si>
  <si>
    <t>CHUMBLIN</t>
  </si>
  <si>
    <t>SANTA ISABEL</t>
  </si>
  <si>
    <t>ABDON CALDERON</t>
  </si>
  <si>
    <t>SAN SALVADOR DE CANARIBAMBA</t>
  </si>
  <si>
    <t>SHAGLLI</t>
  </si>
  <si>
    <t>SEVILLA DE ORO</t>
  </si>
  <si>
    <t>AMALUZA</t>
  </si>
  <si>
    <t>PALMAS</t>
  </si>
  <si>
    <t>SIGSIG</t>
  </si>
  <si>
    <t>CUCHIL</t>
  </si>
  <si>
    <t>JIMA</t>
  </si>
  <si>
    <t>LUDO</t>
  </si>
  <si>
    <t>SAN BARTOLOME</t>
  </si>
  <si>
    <t>SAN JOSE DE RARANGA</t>
  </si>
  <si>
    <t>BOLIVAR</t>
  </si>
  <si>
    <t>CALUMA</t>
  </si>
  <si>
    <t>CHILLANES</t>
  </si>
  <si>
    <t>SAN JOSE DEL TAMBO</t>
  </si>
  <si>
    <t>CHIMBO</t>
  </si>
  <si>
    <t>ASUNCION</t>
  </si>
  <si>
    <t>LA MAGDALENA</t>
  </si>
  <si>
    <t>SAN JOSE DE CHIMBO</t>
  </si>
  <si>
    <t>SAN SEBASTIAN</t>
  </si>
  <si>
    <t>TELIMBELA</t>
  </si>
  <si>
    <t>ECHEANDIA</t>
  </si>
  <si>
    <t>GUARANDA</t>
  </si>
  <si>
    <t>ANGEL POLIBIO CHAVES</t>
  </si>
  <si>
    <t>FACUNDO VELA</t>
  </si>
  <si>
    <t>GABRIEL IGNACIO VEINTIMILLA</t>
  </si>
  <si>
    <t>GUANUJO</t>
  </si>
  <si>
    <t>JULIO E. MORENO</t>
  </si>
  <si>
    <t>SALINAS</t>
  </si>
  <si>
    <t>SAN LORENZO</t>
  </si>
  <si>
    <t>SAN LUIS DE PAMBIL</t>
  </si>
  <si>
    <t>SAN SIMON</t>
  </si>
  <si>
    <t>SANTA FE</t>
  </si>
  <si>
    <t>SIMIATUG</t>
  </si>
  <si>
    <t>LAS NAVES</t>
  </si>
  <si>
    <t>LAS MERCEDES</t>
  </si>
  <si>
    <t>SAN MIGUEL</t>
  </si>
  <si>
    <t>BALSAPAMBA</t>
  </si>
  <si>
    <t>BILOVAN</t>
  </si>
  <si>
    <t>REGULO DE MORA</t>
  </si>
  <si>
    <t>SAN PABLO</t>
  </si>
  <si>
    <t>SANTIAGO</t>
  </si>
  <si>
    <t>CANAR</t>
  </si>
  <si>
    <t>AZOGUES</t>
  </si>
  <si>
    <t>AURELIO BAYAS MARTINEZ</t>
  </si>
  <si>
    <t>BORRERO</t>
  </si>
  <si>
    <t>COJITAMBO</t>
  </si>
  <si>
    <t>GUAPAN</t>
  </si>
  <si>
    <t>JAVIER LOYOLA</t>
  </si>
  <si>
    <t>LUIS CORDERO</t>
  </si>
  <si>
    <t>PINDILIG</t>
  </si>
  <si>
    <t>RIVERA</t>
  </si>
  <si>
    <t>SAN FRANCISCO</t>
  </si>
  <si>
    <t>TADAY</t>
  </si>
  <si>
    <t>BIBLIAN</t>
  </si>
  <si>
    <t>JERUSALEN</t>
  </si>
  <si>
    <t>NAZON</t>
  </si>
  <si>
    <t>SAN FRANCISCO DE SAGEO</t>
  </si>
  <si>
    <t>TURUPAMBA</t>
  </si>
  <si>
    <t>CHONTAMARCA</t>
  </si>
  <si>
    <t>CHOROCOPTE</t>
  </si>
  <si>
    <t>DUCUR</t>
  </si>
  <si>
    <t>GENERAL MORALES</t>
  </si>
  <si>
    <t>GUALLETURO</t>
  </si>
  <si>
    <t>HONORATO VASQUEZ</t>
  </si>
  <si>
    <t>INGAPIRCA</t>
  </si>
  <si>
    <t>JUNCAL</t>
  </si>
  <si>
    <t>SAN ANTONIO</t>
  </si>
  <si>
    <t>VENTURA</t>
  </si>
  <si>
    <t>ZHUD</t>
  </si>
  <si>
    <t>DELEG</t>
  </si>
  <si>
    <t>SOLANO</t>
  </si>
  <si>
    <t>EL TAMBO</t>
  </si>
  <si>
    <t>LA TRONCAL</t>
  </si>
  <si>
    <t>MANUEL J. CALLE</t>
  </si>
  <si>
    <t>PANCHO NEGRO</t>
  </si>
  <si>
    <t>SUSCAL</t>
  </si>
  <si>
    <t>CARCHI</t>
  </si>
  <si>
    <t>GARCIA MORENO</t>
  </si>
  <si>
    <t>LOS ANDES</t>
  </si>
  <si>
    <t>MONTE OLIVO</t>
  </si>
  <si>
    <t>SAN RAFAEL</t>
  </si>
  <si>
    <t>SAN VICENTE DE PUSIR</t>
  </si>
  <si>
    <t>ESPEJO</t>
  </si>
  <si>
    <t>27 DE SEPTIEMBRE</t>
  </si>
  <si>
    <t>EL ANGEL</t>
  </si>
  <si>
    <t>EL GOALTAL</t>
  </si>
  <si>
    <t>LA LIBERTAD</t>
  </si>
  <si>
    <t>SAN ISIDRO</t>
  </si>
  <si>
    <t>MIRA</t>
  </si>
  <si>
    <t>CONCEPCION</t>
  </si>
  <si>
    <t>JIJON Y CAAMANO</t>
  </si>
  <si>
    <t>JUAN MONTALVO</t>
  </si>
  <si>
    <t>MONTUFAR</t>
  </si>
  <si>
    <t>CHITAN DE NAVARRETE</t>
  </si>
  <si>
    <t>CRISTOBAL COLON</t>
  </si>
  <si>
    <t>FERNANDEZ SALVADOR</t>
  </si>
  <si>
    <t>GONZALEZ SUAREZ</t>
  </si>
  <si>
    <t>LA PAZ</t>
  </si>
  <si>
    <t>PIARTAL</t>
  </si>
  <si>
    <t>SAN GABRIEL</t>
  </si>
  <si>
    <t>SAN JOSE</t>
  </si>
  <si>
    <t>SAN PEDRO DE HUACA</t>
  </si>
  <si>
    <t>HUACA</t>
  </si>
  <si>
    <t>MARISCAL SUCRE</t>
  </si>
  <si>
    <t>TULCAN</t>
  </si>
  <si>
    <t>EL CARMELO</t>
  </si>
  <si>
    <t>EL CHICAL</t>
  </si>
  <si>
    <t>JULIO ANDRADE</t>
  </si>
  <si>
    <t>MALDONADO</t>
  </si>
  <si>
    <t>PIOTER</t>
  </si>
  <si>
    <t>SANTA MARTHA DE CUBA</t>
  </si>
  <si>
    <t>TOBAR DONOSO</t>
  </si>
  <si>
    <t>TUFINO</t>
  </si>
  <si>
    <t>URBINA</t>
  </si>
  <si>
    <t>CHIMBORAZO</t>
  </si>
  <si>
    <t>ALAUSI</t>
  </si>
  <si>
    <t>ACHUPALLAS</t>
  </si>
  <si>
    <t>GUASUNTOS</t>
  </si>
  <si>
    <t>HUIGRA</t>
  </si>
  <si>
    <t>MULTITUD</t>
  </si>
  <si>
    <t>PISTISHI</t>
  </si>
  <si>
    <t>PUMALLACTA</t>
  </si>
  <si>
    <t>SEVILLA</t>
  </si>
  <si>
    <t>SIBAMBE</t>
  </si>
  <si>
    <t>TIXAN</t>
  </si>
  <si>
    <t>CHAMBO</t>
  </si>
  <si>
    <t>CHUNCHI</t>
  </si>
  <si>
    <t>CAPZOL</t>
  </si>
  <si>
    <t>COMPUD</t>
  </si>
  <si>
    <t>GONZOL</t>
  </si>
  <si>
    <t>LLAGOS</t>
  </si>
  <si>
    <t>COLTA</t>
  </si>
  <si>
    <t>CAJABAMBA</t>
  </si>
  <si>
    <t>CANI</t>
  </si>
  <si>
    <t>COLUMBE</t>
  </si>
  <si>
    <t>JUAN DE VELASCO</t>
  </si>
  <si>
    <t>SANTIAGO DE QUITO</t>
  </si>
  <si>
    <t>SICALPA</t>
  </si>
  <si>
    <t>VILLA LA UNION</t>
  </si>
  <si>
    <t>CUMANDA</t>
  </si>
  <si>
    <t>GUAMOTE</t>
  </si>
  <si>
    <t>CEBADAS</t>
  </si>
  <si>
    <t>PALMIRA</t>
  </si>
  <si>
    <t>GUANO</t>
  </si>
  <si>
    <t>EL ROSARIO</t>
  </si>
  <si>
    <t>GUANANDO</t>
  </si>
  <si>
    <t>ILAPO</t>
  </si>
  <si>
    <t>LA MATRIZ</t>
  </si>
  <si>
    <t>LA PROVIDENCIA</t>
  </si>
  <si>
    <t>SAN ANDRES</t>
  </si>
  <si>
    <t>SAN ISIDRO DE PATULU</t>
  </si>
  <si>
    <t>SAN JOSE DEL CHAZO</t>
  </si>
  <si>
    <t>SANTA FE DE GALAN</t>
  </si>
  <si>
    <t>VALPARAISO</t>
  </si>
  <si>
    <t>PALLATANGA</t>
  </si>
  <si>
    <t>PENIPE</t>
  </si>
  <si>
    <t>BILBAO</t>
  </si>
  <si>
    <t>EL ALTAR</t>
  </si>
  <si>
    <t>LA CANDELARIA</t>
  </si>
  <si>
    <t>MATUS</t>
  </si>
  <si>
    <t>PUELA</t>
  </si>
  <si>
    <t>SAN ANTONIO DE BAYUSHIG</t>
  </si>
  <si>
    <t>RIOBAMBA</t>
  </si>
  <si>
    <t>CACHA</t>
  </si>
  <si>
    <t>CALPI</t>
  </si>
  <si>
    <t>CUBIJIES</t>
  </si>
  <si>
    <t>FLORES</t>
  </si>
  <si>
    <t>LICAN</t>
  </si>
  <si>
    <t>LICTO</t>
  </si>
  <si>
    <t>LIZARZABURU</t>
  </si>
  <si>
    <t>PUNGALA</t>
  </si>
  <si>
    <t>PUNIN</t>
  </si>
  <si>
    <t>QUIMIAG</t>
  </si>
  <si>
    <t>SAN LUIS</t>
  </si>
  <si>
    <t>VELASCO</t>
  </si>
  <si>
    <t>VELOZ</t>
  </si>
  <si>
    <t>YARUQUIES</t>
  </si>
  <si>
    <t>COTOPAXI</t>
  </si>
  <si>
    <t>LA MANA</t>
  </si>
  <si>
    <t>EL CARMEN</t>
  </si>
  <si>
    <t>EL TRIUNFO</t>
  </si>
  <si>
    <t>GUASAGANDA</t>
  </si>
  <si>
    <t>PUCAYACU</t>
  </si>
  <si>
    <t>LATACUNGA</t>
  </si>
  <si>
    <t>ALAQUEZ</t>
  </si>
  <si>
    <t>BELISARIO QUEVEDO</t>
  </si>
  <si>
    <t>ELOY ALFARO (SAN FELIPE)</t>
  </si>
  <si>
    <t>GUAYTACAMA</t>
  </si>
  <si>
    <t>IGNACIO FLORES (PARQUE FLORES)</t>
  </si>
  <si>
    <t>JOSEGUANGO BAJO</t>
  </si>
  <si>
    <t>JUAN MONTALVO (SAN SEBASTIAN)</t>
  </si>
  <si>
    <t>MULALO</t>
  </si>
  <si>
    <t>ONCE DE NOVIEMBRE</t>
  </si>
  <si>
    <t>POALO</t>
  </si>
  <si>
    <t>SAN BUENAVENTURA</t>
  </si>
  <si>
    <t>SAN JUAN DE PASTOCALLE</t>
  </si>
  <si>
    <t>TANICUCHI</t>
  </si>
  <si>
    <t>TOACASO</t>
  </si>
  <si>
    <t>PANGUA</t>
  </si>
  <si>
    <t>EL CORAZON</t>
  </si>
  <si>
    <t>MORASPUNGO</t>
  </si>
  <si>
    <t>PINLLOPATA</t>
  </si>
  <si>
    <t>RAMON CAMPANA</t>
  </si>
  <si>
    <t>PUJILI</t>
  </si>
  <si>
    <t>ANGAMARCA</t>
  </si>
  <si>
    <t>GUANGAJE</t>
  </si>
  <si>
    <t>LA VICTORIA</t>
  </si>
  <si>
    <t>PILALO</t>
  </si>
  <si>
    <t>TINGO</t>
  </si>
  <si>
    <t>ZUMBAHUA</t>
  </si>
  <si>
    <t>SALCEDO</t>
  </si>
  <si>
    <t>ANTONIO JOSE HOLGUIN</t>
  </si>
  <si>
    <t>CUSUBAMBA</t>
  </si>
  <si>
    <t>MULALILLO</t>
  </si>
  <si>
    <t>MULLIQUINDIL</t>
  </si>
  <si>
    <t>PANSALEO</t>
  </si>
  <si>
    <t>SAQUISILI</t>
  </si>
  <si>
    <t>CANCHAGUA</t>
  </si>
  <si>
    <t>CHANTILIN</t>
  </si>
  <si>
    <t>COCHAPAMBA</t>
  </si>
  <si>
    <t>SIGCHOS</t>
  </si>
  <si>
    <t>CHUGCHILLAN</t>
  </si>
  <si>
    <t>ISINLIVI</t>
  </si>
  <si>
    <t>LAS PAMPAS</t>
  </si>
  <si>
    <t>PALO QUEMADO</t>
  </si>
  <si>
    <t>EL ORO</t>
  </si>
  <si>
    <t>ARENILLAS</t>
  </si>
  <si>
    <t>CARCABON</t>
  </si>
  <si>
    <t>CHACRAS</t>
  </si>
  <si>
    <t>LA CUCA</t>
  </si>
  <si>
    <t>PALMALES</t>
  </si>
  <si>
    <t>ATAHUALPA</t>
  </si>
  <si>
    <t>AYAPAMBA</t>
  </si>
  <si>
    <t>CORDONCILLO</t>
  </si>
  <si>
    <t>MILAGRO</t>
  </si>
  <si>
    <t>SAN JUAN DE CERRO AZUL</t>
  </si>
  <si>
    <t>BALSAS</t>
  </si>
  <si>
    <t>BELLAMARIA</t>
  </si>
  <si>
    <t>CHILLA</t>
  </si>
  <si>
    <t>EL GUABO</t>
  </si>
  <si>
    <t>BARBONES</t>
  </si>
  <si>
    <t>LA IBERIA</t>
  </si>
  <si>
    <t>RIO BONITO</t>
  </si>
  <si>
    <t>TENDALES</t>
  </si>
  <si>
    <t>HUAQUILLAS</t>
  </si>
  <si>
    <t>ECUADOR</t>
  </si>
  <si>
    <t>EL PARAISO</t>
  </si>
  <si>
    <t>HUALTACO</t>
  </si>
  <si>
    <t>MILTON REYES</t>
  </si>
  <si>
    <t>UNION LOJANA</t>
  </si>
  <si>
    <t>LAS LAJAS</t>
  </si>
  <si>
    <t>PLATANILLOS</t>
  </si>
  <si>
    <t>VALLE HERMOSO</t>
  </si>
  <si>
    <t>MACHALA</t>
  </si>
  <si>
    <t>EL CAMBIO</t>
  </si>
  <si>
    <t>EL RETIRO</t>
  </si>
  <si>
    <t>NUEVE DE MAYO</t>
  </si>
  <si>
    <t>PUERTO BOLIVAR</t>
  </si>
  <si>
    <t>MARCABELI</t>
  </si>
  <si>
    <t>EL INGENIO</t>
  </si>
  <si>
    <t>PASAJE</t>
  </si>
  <si>
    <t>BUENAVISTA</t>
  </si>
  <si>
    <t>CANAQUEMADA</t>
  </si>
  <si>
    <t>CASACAY</t>
  </si>
  <si>
    <t>LA PEANA</t>
  </si>
  <si>
    <t>LOMA DE FRANCO</t>
  </si>
  <si>
    <t>OCHOA LEON (MATRIZ)</t>
  </si>
  <si>
    <t>PROGRESO</t>
  </si>
  <si>
    <t>TRES CERRITOS</t>
  </si>
  <si>
    <t>UZHCURRUMI</t>
  </si>
  <si>
    <t>PINAS</t>
  </si>
  <si>
    <t>CAPIRO</t>
  </si>
  <si>
    <t>LA BOCANA</t>
  </si>
  <si>
    <t>LA SUSAYA</t>
  </si>
  <si>
    <t>MOROMORO</t>
  </si>
  <si>
    <t>PIEDRAS</t>
  </si>
  <si>
    <t>PINAS GRANDE</t>
  </si>
  <si>
    <t>SAN ROQUE</t>
  </si>
  <si>
    <t>SARACAY</t>
  </si>
  <si>
    <t>PORTOVELO</t>
  </si>
  <si>
    <t>CURTINCAPA</t>
  </si>
  <si>
    <t>MORALES</t>
  </si>
  <si>
    <t>SALATI</t>
  </si>
  <si>
    <t>SANTA ROSA</t>
  </si>
  <si>
    <t>BALNEAREO JAMBELI (SATELITE)</t>
  </si>
  <si>
    <t>JAMBELI</t>
  </si>
  <si>
    <t>JUMON (SATELITE)</t>
  </si>
  <si>
    <t>LA AVANZADA</t>
  </si>
  <si>
    <t>NUEVO SANTA ROSA</t>
  </si>
  <si>
    <t>PUERTO JELI</t>
  </si>
  <si>
    <t>TORATA</t>
  </si>
  <si>
    <t>VICTORIA</t>
  </si>
  <si>
    <t>ZARUMA</t>
  </si>
  <si>
    <t>ABANIN</t>
  </si>
  <si>
    <t>ARCAPAMBA</t>
  </si>
  <si>
    <t>GUANAZAN</t>
  </si>
  <si>
    <t>GUIZHAGUINA</t>
  </si>
  <si>
    <t>HUERTAS</t>
  </si>
  <si>
    <t>MALVAS</t>
  </si>
  <si>
    <t>MULUNCAY GRANDE</t>
  </si>
  <si>
    <t>SALVIAS</t>
  </si>
  <si>
    <t>SINSAO</t>
  </si>
  <si>
    <t>ESMERALDAS</t>
  </si>
  <si>
    <t>ATACAMES</t>
  </si>
  <si>
    <t>SUA</t>
  </si>
  <si>
    <t>TONSUPA</t>
  </si>
  <si>
    <t>ELOY ALFARO</t>
  </si>
  <si>
    <t>ANCHAYACU</t>
  </si>
  <si>
    <t>BORBON</t>
  </si>
  <si>
    <t>COLON ELOY DEL MARIA</t>
  </si>
  <si>
    <t>LA TOLA</t>
  </si>
  <si>
    <t>LUIS VARGAS TORRES</t>
  </si>
  <si>
    <t>PAMPANAL DE BOLIVAR</t>
  </si>
  <si>
    <t>SAN FRANCISCO DE ONZOLE</t>
  </si>
  <si>
    <t>SAN JOSE DE CAYAPAS</t>
  </si>
  <si>
    <t>SANTA LUCIA DE LAS PENAS</t>
  </si>
  <si>
    <t>SANTO DOMINGO DE ONZOLE</t>
  </si>
  <si>
    <t>SELVA ALEGRE</t>
  </si>
  <si>
    <t>TELEMBI</t>
  </si>
  <si>
    <t>TIMBIRE</t>
  </si>
  <si>
    <t>VALDEZ</t>
  </si>
  <si>
    <t>5 DE AGOSTO</t>
  </si>
  <si>
    <t>BARTOLOME RUIZ (CESAR FRANCO CARRION)</t>
  </si>
  <si>
    <t>CAMARONES</t>
  </si>
  <si>
    <t>CHINCA</t>
  </si>
  <si>
    <t>CORONEL CARLOS CONCHA TORRES</t>
  </si>
  <si>
    <t>LUIS TELLO (LAS PALMAS)</t>
  </si>
  <si>
    <t>MAJUA</t>
  </si>
  <si>
    <t>SAN MATEO</t>
  </si>
  <si>
    <t>SIMON TORRES</t>
  </si>
  <si>
    <t>TABIAZO</t>
  </si>
  <si>
    <t>TACHINA</t>
  </si>
  <si>
    <t>VUELTA LARGA</t>
  </si>
  <si>
    <t>MUISNE</t>
  </si>
  <si>
    <t>DAULE</t>
  </si>
  <si>
    <t>GALERA</t>
  </si>
  <si>
    <t>QUINGUE</t>
  </si>
  <si>
    <t>SALIMA</t>
  </si>
  <si>
    <t>SAN GREGORIO</t>
  </si>
  <si>
    <t>SAN JOSE DE CHAMANGA</t>
  </si>
  <si>
    <t>QUININDE</t>
  </si>
  <si>
    <t>CHURA</t>
  </si>
  <si>
    <t>CUBE</t>
  </si>
  <si>
    <t>MALIMPIA</t>
  </si>
  <si>
    <t>ROSA ZARATE</t>
  </si>
  <si>
    <t>VICHE</t>
  </si>
  <si>
    <t>RIOVERDE</t>
  </si>
  <si>
    <t>CHONTADURO</t>
  </si>
  <si>
    <t>CHUMUNDE</t>
  </si>
  <si>
    <t>LAGARTO</t>
  </si>
  <si>
    <t>MONTALVO</t>
  </si>
  <si>
    <t>ROCAFUERTE</t>
  </si>
  <si>
    <t>5 DE JUNIO</t>
  </si>
  <si>
    <t>ALTO TAMBO</t>
  </si>
  <si>
    <t>ANCON</t>
  </si>
  <si>
    <t>CALDERON</t>
  </si>
  <si>
    <t>CARONDELET</t>
  </si>
  <si>
    <t>MATAJE</t>
  </si>
  <si>
    <t>SAN JAVIER DE CACHAVI</t>
  </si>
  <si>
    <t>SANTA RITA</t>
  </si>
  <si>
    <t>TAMBILLO</t>
  </si>
  <si>
    <t>TULULBI</t>
  </si>
  <si>
    <t>GALAPAGOS</t>
  </si>
  <si>
    <t>ISABELA</t>
  </si>
  <si>
    <t>CHARLES DARWIN "CULPEPPER"</t>
  </si>
  <si>
    <t>FERNANDINA "NARBOROUGH"</t>
  </si>
  <si>
    <t>PUERTO VILLAMIL</t>
  </si>
  <si>
    <t>TEODORO WOLF "WENMEN"</t>
  </si>
  <si>
    <t>TOMAS DE BERLANGA</t>
  </si>
  <si>
    <t>ESPANOLA "HOOD"</t>
  </si>
  <si>
    <t>GENOVESA "TOWER"</t>
  </si>
  <si>
    <t>ISLA SANTA MARIA FLOREANA</t>
  </si>
  <si>
    <t>PUERTO BAQUERIZO MORENO</t>
  </si>
  <si>
    <t>SANTA FE "BARRINGTON"</t>
  </si>
  <si>
    <t>SANTA CRUZ</t>
  </si>
  <si>
    <t>BELLA VISTA</t>
  </si>
  <si>
    <t>MARCHENA "BINDLOE"</t>
  </si>
  <si>
    <t>PINTA "ABIGDON"</t>
  </si>
  <si>
    <t>PINZON "DUNCAN"</t>
  </si>
  <si>
    <t>PUERTO AYORA</t>
  </si>
  <si>
    <t>RABIDA "JERVIS"</t>
  </si>
  <si>
    <t>SANTIAGO "SAN SALVADOR O JAMES"</t>
  </si>
  <si>
    <t>SEYMOUR</t>
  </si>
  <si>
    <t>GUAYAS</t>
  </si>
  <si>
    <t>ALFREDO BAQUERIZO MORENO</t>
  </si>
  <si>
    <t>ALFREDO BAQUERIZO MORENO (JUJAN)</t>
  </si>
  <si>
    <t>BALAO</t>
  </si>
  <si>
    <t>BALZAR</t>
  </si>
  <si>
    <t>COLIMES</t>
  </si>
  <si>
    <t>SAN JACINTO</t>
  </si>
  <si>
    <t>BANIFE</t>
  </si>
  <si>
    <t>EMILIANO CAICEDO MARCOS</t>
  </si>
  <si>
    <t>JUAN BAUTISTA AGUIRRE</t>
  </si>
  <si>
    <t>LA AURORA (SATELITE)</t>
  </si>
  <si>
    <t>LAUREL</t>
  </si>
  <si>
    <t>LIMONAL</t>
  </si>
  <si>
    <t>LOS LOJAS</t>
  </si>
  <si>
    <t>MAGRO</t>
  </si>
  <si>
    <t>PADRE JUAN BATISTA AGUIRRE</t>
  </si>
  <si>
    <t>SANTA CLARA</t>
  </si>
  <si>
    <t>VICENTE PIEDRAHITA</t>
  </si>
  <si>
    <t>DURAN</t>
  </si>
  <si>
    <t>EL RECREO</t>
  </si>
  <si>
    <t>EL EMPALME</t>
  </si>
  <si>
    <t>VELASCO IBARRA</t>
  </si>
  <si>
    <t>GENERAL ANTONIO ELIZALDE (BUCAY)</t>
  </si>
  <si>
    <t>GENERAL ANTONIO ELIZALDE</t>
  </si>
  <si>
    <t>GUAYAQUIL</t>
  </si>
  <si>
    <t>AYACUCHO</t>
  </si>
  <si>
    <t>BOLIVAR (SAGRARIO)</t>
  </si>
  <si>
    <t>CARBO (CONCEPCION)</t>
  </si>
  <si>
    <t>CHONGON</t>
  </si>
  <si>
    <t>FEBRES CORDERO</t>
  </si>
  <si>
    <t>JUAN GOMEZ RENDON</t>
  </si>
  <si>
    <t>LETAMENDI</t>
  </si>
  <si>
    <t>MORRO</t>
  </si>
  <si>
    <t>NUEVE DE OCTUBRE</t>
  </si>
  <si>
    <t>OLMEDO (SAN ALEJO)</t>
  </si>
  <si>
    <t>PASCUALES</t>
  </si>
  <si>
    <t>POSORJA</t>
  </si>
  <si>
    <t>PUNA</t>
  </si>
  <si>
    <t>ROCA</t>
  </si>
  <si>
    <t>TENGUEL</t>
  </si>
  <si>
    <t>URDANETA</t>
  </si>
  <si>
    <t>XIMENA</t>
  </si>
  <si>
    <t>ISIDRO AYORA</t>
  </si>
  <si>
    <t>LOMAS DE SARGENTILLO</t>
  </si>
  <si>
    <t>MARCELINO MARIDUENA</t>
  </si>
  <si>
    <t>CORONEL MARCELINO MARIDUENA</t>
  </si>
  <si>
    <t>CHOBO</t>
  </si>
  <si>
    <t>ROBERTO ASTUDILLO</t>
  </si>
  <si>
    <t>NARANJAL</t>
  </si>
  <si>
    <t>JESUS MARIA</t>
  </si>
  <si>
    <t>SAN CARLOS</t>
  </si>
  <si>
    <t>SANTA ROSA DE FLANDES</t>
  </si>
  <si>
    <t>TAURA</t>
  </si>
  <si>
    <t>NARANJITO</t>
  </si>
  <si>
    <t>NOBOL</t>
  </si>
  <si>
    <t>NARCISA DE JESUS</t>
  </si>
  <si>
    <t>PALESTINA</t>
  </si>
  <si>
    <t>PEDRO CARBO</t>
  </si>
  <si>
    <t>SABANILLA</t>
  </si>
  <si>
    <t>VALLE DE LA VIRGEN</t>
  </si>
  <si>
    <t>PLAYAS</t>
  </si>
  <si>
    <t>GENERAL VILLAMIL</t>
  </si>
  <si>
    <t>SALITRE</t>
  </si>
  <si>
    <t>BOCANA</t>
  </si>
  <si>
    <t>CANDILEJOS</t>
  </si>
  <si>
    <t>CENTRAL</t>
  </si>
  <si>
    <t>EL SALITRE</t>
  </si>
  <si>
    <t>GENERAL VERNAZA</t>
  </si>
  <si>
    <t>JUNQUILLAL</t>
  </si>
  <si>
    <t>PARAISO</t>
  </si>
  <si>
    <t>SAMBORONDON</t>
  </si>
  <si>
    <t>LA PUNTILLA (SATELITE)</t>
  </si>
  <si>
    <t>TARIFA</t>
  </si>
  <si>
    <t>SANTA LUCIA</t>
  </si>
  <si>
    <t>CORONEL LORENZO DE GARAYCOA</t>
  </si>
  <si>
    <t>YAGUACHI</t>
  </si>
  <si>
    <t>GENERAL PEDRO J. MONTERO</t>
  </si>
  <si>
    <t>GRAL. PEDRO J. MONTERO (BOLICHE)</t>
  </si>
  <si>
    <t>SAN JACINTO DE YAGUACHI</t>
  </si>
  <si>
    <t>VIRGEN DE FATIMA</t>
  </si>
  <si>
    <t>YAGUACHI VIEJO</t>
  </si>
  <si>
    <t>IMBABURA</t>
  </si>
  <si>
    <t>ANTONIO ANTE</t>
  </si>
  <si>
    <t>ANDRADE MARIN (LOURDES)</t>
  </si>
  <si>
    <t>ATUNTAQUI</t>
  </si>
  <si>
    <t>IMBAYA</t>
  </si>
  <si>
    <t>SAN FRANCISCO DE NATABUELA</t>
  </si>
  <si>
    <t>SAN JOSE DE CHALTURA</t>
  </si>
  <si>
    <t>COTACACHI</t>
  </si>
  <si>
    <t>APUELA</t>
  </si>
  <si>
    <t>IMANTAG</t>
  </si>
  <si>
    <t>PENAHERRERA</t>
  </si>
  <si>
    <t>PLAZA GUTIERREZ</t>
  </si>
  <si>
    <t>QUIROGA</t>
  </si>
  <si>
    <t>SAGRARIO</t>
  </si>
  <si>
    <t>SEIS DE JULIO DE CUELLAJE</t>
  </si>
  <si>
    <t>VACAS GALINDO</t>
  </si>
  <si>
    <t>IBARRA</t>
  </si>
  <si>
    <t>AMBUQUI</t>
  </si>
  <si>
    <t>ANGOCHAGUA</t>
  </si>
  <si>
    <t>CARANQUI</t>
  </si>
  <si>
    <t>GUAYAQUIL DE ALPACHACA</t>
  </si>
  <si>
    <t>LA CAROLINA</t>
  </si>
  <si>
    <t>LA DOLOROSA DEL PRIORATO</t>
  </si>
  <si>
    <t>LA ESPERANZA</t>
  </si>
  <si>
    <t>LITA</t>
  </si>
  <si>
    <t>SAN MIGUEL DE IBARRA</t>
  </si>
  <si>
    <t>OTAVALO</t>
  </si>
  <si>
    <t>DR. MIGUEL EGAS CABEZAS</t>
  </si>
  <si>
    <t>EUGENIO ESPEJO</t>
  </si>
  <si>
    <t>JORDAN</t>
  </si>
  <si>
    <t>PATAQUI</t>
  </si>
  <si>
    <t>SAN JOSE DE QUICHINCHE</t>
  </si>
  <si>
    <t>SAN JUAN DE ILUMAN</t>
  </si>
  <si>
    <t>PIMAMPIRO</t>
  </si>
  <si>
    <t>CHUGA</t>
  </si>
  <si>
    <t>MARIANO ACOSTA</t>
  </si>
  <si>
    <t>SAN FRANCISCO DE SIGSIPAMBA</t>
  </si>
  <si>
    <t>URCUQUI</t>
  </si>
  <si>
    <t>CAHUASQUI</t>
  </si>
  <si>
    <t>LA MERCED DE BUENOS AIRES</t>
  </si>
  <si>
    <t>PABLO ARENAS</t>
  </si>
  <si>
    <t>TUMBABIRO</t>
  </si>
  <si>
    <t>LOJA</t>
  </si>
  <si>
    <t>CALVAS</t>
  </si>
  <si>
    <t>CARIAMANGA</t>
  </si>
  <si>
    <t>CHILE</t>
  </si>
  <si>
    <t>COLAISACA</t>
  </si>
  <si>
    <t>EL LUCERO</t>
  </si>
  <si>
    <t>SANGUILLIN</t>
  </si>
  <si>
    <t>UTUANA</t>
  </si>
  <si>
    <t>CATAMAYO</t>
  </si>
  <si>
    <t>GUAYQUICHUMA</t>
  </si>
  <si>
    <t>SAN PEDRO DE LA BENDITA</t>
  </si>
  <si>
    <t>ZAMBI</t>
  </si>
  <si>
    <t>CELICA</t>
  </si>
  <si>
    <t>CRUZPAMBA</t>
  </si>
  <si>
    <t>POZUL</t>
  </si>
  <si>
    <t>TENIENTE MAXIMILIANO RODRIGUEZ LOAIZA</t>
  </si>
  <si>
    <t>CHAGUARPAMBA</t>
  </si>
  <si>
    <t>AMARILLOS</t>
  </si>
  <si>
    <t>SANTA RUFINA</t>
  </si>
  <si>
    <t>ESPINDOLA</t>
  </si>
  <si>
    <t>27 DE ABRIL</t>
  </si>
  <si>
    <t>EL AIRO</t>
  </si>
  <si>
    <t>JIMBURA</t>
  </si>
  <si>
    <t>SANTA TERESITA</t>
  </si>
  <si>
    <t>GONZANAMA</t>
  </si>
  <si>
    <t>CHANGAIMINA</t>
  </si>
  <si>
    <t>NAMBACOLA</t>
  </si>
  <si>
    <t>PURUNUMA</t>
  </si>
  <si>
    <t>SACAPALCA</t>
  </si>
  <si>
    <t>CARIGAN</t>
  </si>
  <si>
    <t>CHANTACO</t>
  </si>
  <si>
    <t>CHUQUIRIBAMBA</t>
  </si>
  <si>
    <t>EL CISNE</t>
  </si>
  <si>
    <t>GUALEL</t>
  </si>
  <si>
    <t>JIMBILLA</t>
  </si>
  <si>
    <t>MALACATOS</t>
  </si>
  <si>
    <t>PUNZARA</t>
  </si>
  <si>
    <t>QUINARA</t>
  </si>
  <si>
    <t>SAN LUCAS</t>
  </si>
  <si>
    <t>SAN PEDRO DE VILCABAMBA</t>
  </si>
  <si>
    <t>TAQUIL</t>
  </si>
  <si>
    <t>VILCABAMBA</t>
  </si>
  <si>
    <t>YANGANA</t>
  </si>
  <si>
    <t>MACARA</t>
  </si>
  <si>
    <t>GENERAL ELOY ALFARO (SAN SEBASTIAN)</t>
  </si>
  <si>
    <t>LARAMA</t>
  </si>
  <si>
    <t>SABIANGO</t>
  </si>
  <si>
    <t>OLMEDO</t>
  </si>
  <si>
    <t>LA TINGUE</t>
  </si>
  <si>
    <t>PALTAS</t>
  </si>
  <si>
    <t>CANGONAMA</t>
  </si>
  <si>
    <t>CASANGA</t>
  </si>
  <si>
    <t>CATACOCHA</t>
  </si>
  <si>
    <t>GUACHANAMA</t>
  </si>
  <si>
    <t>LAURO GUERRERO</t>
  </si>
  <si>
    <t>LOURDES</t>
  </si>
  <si>
    <t>ORIANGA</t>
  </si>
  <si>
    <t>YAMANA</t>
  </si>
  <si>
    <t>PINDAL</t>
  </si>
  <si>
    <t>12 DE DICIEMBRE</t>
  </si>
  <si>
    <t>CHAQUINAL</t>
  </si>
  <si>
    <t>MILAGROS</t>
  </si>
  <si>
    <t>PUYANGO</t>
  </si>
  <si>
    <t>ALAMOR</t>
  </si>
  <si>
    <t>CIANO</t>
  </si>
  <si>
    <t>EL ARENAL</t>
  </si>
  <si>
    <t>EL LIMO</t>
  </si>
  <si>
    <t>MERCADILLO</t>
  </si>
  <si>
    <t>VICENTINO</t>
  </si>
  <si>
    <t>QUILANGA</t>
  </si>
  <si>
    <t>FUNDOCHAMBA</t>
  </si>
  <si>
    <t>SAN ANTONIO DE LAS ARADAS</t>
  </si>
  <si>
    <t>SARAGURO</t>
  </si>
  <si>
    <t>EL PARAISO DE CELEN</t>
  </si>
  <si>
    <t>EL TABLON</t>
  </si>
  <si>
    <t>LLUZHAPA</t>
  </si>
  <si>
    <t>MANU</t>
  </si>
  <si>
    <t>SAN ANTONIO DE QUMBE</t>
  </si>
  <si>
    <t>SAN PABLO DE TENTA</t>
  </si>
  <si>
    <t>SAN SEBASTIAN DE YULUC</t>
  </si>
  <si>
    <t>SUMAYPAMBA</t>
  </si>
  <si>
    <t>SOZORANGA</t>
  </si>
  <si>
    <t>NUEVA FATIMA</t>
  </si>
  <si>
    <t>TACAMOROS</t>
  </si>
  <si>
    <t>ZAPOTILLO</t>
  </si>
  <si>
    <t>BOLASPAMBA</t>
  </si>
  <si>
    <t>CAZADEROS</t>
  </si>
  <si>
    <t>GARZAREAL</t>
  </si>
  <si>
    <t>LIMONES</t>
  </si>
  <si>
    <t>MANGAHURCO</t>
  </si>
  <si>
    <t>PALETILLAS</t>
  </si>
  <si>
    <t>LOS RIOS</t>
  </si>
  <si>
    <t>BABA</t>
  </si>
  <si>
    <t>GUARE</t>
  </si>
  <si>
    <t>ISLA DE BEJUCAL</t>
  </si>
  <si>
    <t>BABAHOYO</t>
  </si>
  <si>
    <t>BARREIRO</t>
  </si>
  <si>
    <t>CARACOL</t>
  </si>
  <si>
    <t>CLEMENTE BAQUERIZO</t>
  </si>
  <si>
    <t>DR. CAMILO PONCE</t>
  </si>
  <si>
    <t>EL SALTO</t>
  </si>
  <si>
    <t>PIMOCHA</t>
  </si>
  <si>
    <t>BUENA FE</t>
  </si>
  <si>
    <t>7 DE AGOSTO</t>
  </si>
  <si>
    <t>ONCE DE OCTUBRE</t>
  </si>
  <si>
    <t>PATRICIA PILAR</t>
  </si>
  <si>
    <t>SAN JACINTO DE BUENA FE</t>
  </si>
  <si>
    <t>MOCACHE</t>
  </si>
  <si>
    <t>LA ESMERALDA</t>
  </si>
  <si>
    <t>PALENQUE</t>
  </si>
  <si>
    <t>PUEBLOVIEJO</t>
  </si>
  <si>
    <t>PUERTO PECHICHE</t>
  </si>
  <si>
    <t>QUEVEDO</t>
  </si>
  <si>
    <t>24 DE MAYO</t>
  </si>
  <si>
    <t>GUAYACAN</t>
  </si>
  <si>
    <t>NICOLAS INFANTE DIAZ</t>
  </si>
  <si>
    <t>SAN CAMILO</t>
  </si>
  <si>
    <t>SIETE DE OCTUBRE</t>
  </si>
  <si>
    <t>VENUS DEL RIO QUEVEDO</t>
  </si>
  <si>
    <t>VIVA ALFARO</t>
  </si>
  <si>
    <t>QUINSALOMA</t>
  </si>
  <si>
    <t>CATARAMA</t>
  </si>
  <si>
    <t>VALENCIA</t>
  </si>
  <si>
    <t>VENTANAS</t>
  </si>
  <si>
    <t>CHACARITA</t>
  </si>
  <si>
    <t>LOS ANGELES</t>
  </si>
  <si>
    <t>ZAPOTAL</t>
  </si>
  <si>
    <t>VINCES</t>
  </si>
  <si>
    <t>ANTONIO SOTOMAYOR</t>
  </si>
  <si>
    <t>MANABI</t>
  </si>
  <si>
    <t>ARQUITECTO SIXTO DURAN BALLEN</t>
  </si>
  <si>
    <t>NOBOA</t>
  </si>
  <si>
    <t>CALCETA</t>
  </si>
  <si>
    <t>MEMBRILLO</t>
  </si>
  <si>
    <t>CHONE</t>
  </si>
  <si>
    <t>BOYACA</t>
  </si>
  <si>
    <t>CANUTO</t>
  </si>
  <si>
    <t>CHIBUNGA</t>
  </si>
  <si>
    <t>CONVENTO</t>
  </si>
  <si>
    <t>4 DE DICIEMBRE</t>
  </si>
  <si>
    <t>EL PARAISO LA 14</t>
  </si>
  <si>
    <t>SAN PEDRO DE SUMA</t>
  </si>
  <si>
    <t>SANTA MARIA</t>
  </si>
  <si>
    <t>WILFRIDO LOOR MOREIRA</t>
  </si>
  <si>
    <t>FLAVIO ALFARO</t>
  </si>
  <si>
    <t>SAN FRANCISCO DE NOVILLO</t>
  </si>
  <si>
    <t>ZAPALLO</t>
  </si>
  <si>
    <t>JAMA</t>
  </si>
  <si>
    <t>JARAMIJO</t>
  </si>
  <si>
    <t>JIPIJAPA</t>
  </si>
  <si>
    <t>AMERICA</t>
  </si>
  <si>
    <t>DR. MIGUEL MORAN LUCIO</t>
  </si>
  <si>
    <t>EL ANEGADO</t>
  </si>
  <si>
    <t>JULCUY</t>
  </si>
  <si>
    <t>MANUEL INOCENCIO PARRALES Y GUALE</t>
  </si>
  <si>
    <t>MEMBRILLAL</t>
  </si>
  <si>
    <t>PEDRO PABLO GOMEZ</t>
  </si>
  <si>
    <t>PUERTO CAYO</t>
  </si>
  <si>
    <t>SAN LORENZO DE JIPIJAPA</t>
  </si>
  <si>
    <t>JUNIN</t>
  </si>
  <si>
    <t>MANTA</t>
  </si>
  <si>
    <t>LOS ESTEROS</t>
  </si>
  <si>
    <t>SANTA MARIANITA</t>
  </si>
  <si>
    <t>MONTECRISTI</t>
  </si>
  <si>
    <t>ANIBAL SAN ANDRES</t>
  </si>
  <si>
    <t>EL COLORADO</t>
  </si>
  <si>
    <t>GENERAL ELOY ALFARO</t>
  </si>
  <si>
    <t>LA PILA</t>
  </si>
  <si>
    <t>LEONIDAS PROANO</t>
  </si>
  <si>
    <t>PAJAN</t>
  </si>
  <si>
    <t>CAMPOZANO</t>
  </si>
  <si>
    <t>CASCOL</t>
  </si>
  <si>
    <t>GUALE</t>
  </si>
  <si>
    <t>LASCANO</t>
  </si>
  <si>
    <t>PEDERNALES</t>
  </si>
  <si>
    <t>COJIMIES</t>
  </si>
  <si>
    <t>DIEZ DE AGOSTO</t>
  </si>
  <si>
    <t>PICHINCHA</t>
  </si>
  <si>
    <t>BARRAGANETE</t>
  </si>
  <si>
    <t>PORTOVIEJO</t>
  </si>
  <si>
    <t>12 DE MARZO</t>
  </si>
  <si>
    <t>18 DE OCTUBRE</t>
  </si>
  <si>
    <t>ALHAJUELA</t>
  </si>
  <si>
    <t>ANDRES DE VERA</t>
  </si>
  <si>
    <t>CHIRIJOS</t>
  </si>
  <si>
    <t>COLON</t>
  </si>
  <si>
    <t>CRUCITA</t>
  </si>
  <si>
    <t>FRANCISCO PACHECO</t>
  </si>
  <si>
    <t>PICOAZA</t>
  </si>
  <si>
    <t>PUEBLO NUEVO</t>
  </si>
  <si>
    <t>RIOCHICO</t>
  </si>
  <si>
    <t>SAN PLACIDO</t>
  </si>
  <si>
    <t>PUERTO LOPEZ</t>
  </si>
  <si>
    <t>MACHALILLA</t>
  </si>
  <si>
    <t>SALANGO</t>
  </si>
  <si>
    <t>SOSOTE</t>
  </si>
  <si>
    <t>CANOA</t>
  </si>
  <si>
    <t>LODANA</t>
  </si>
  <si>
    <t>SANTA ANA DE VUELTA LARGA</t>
  </si>
  <si>
    <t>BAHIA DE CARAQUEZ</t>
  </si>
  <si>
    <t>CHARAPOTO</t>
  </si>
  <si>
    <t>LEONIDAS PLAZA GUTIERREZ</t>
  </si>
  <si>
    <t>TOSAGUA</t>
  </si>
  <si>
    <t>ANGEL PEDRO GILER</t>
  </si>
  <si>
    <t>BACHILLERO</t>
  </si>
  <si>
    <t>MORONA SANTIAGO</t>
  </si>
  <si>
    <t>GUALAQUIZA</t>
  </si>
  <si>
    <t>AMAZONAS</t>
  </si>
  <si>
    <t>BERMEJOS</t>
  </si>
  <si>
    <t>BOMBOIZA</t>
  </si>
  <si>
    <t>EL IDEAL</t>
  </si>
  <si>
    <t>MERCEDES MOLINA</t>
  </si>
  <si>
    <t>NUEVA TARQUI</t>
  </si>
  <si>
    <t>SAN MIGUEL DE CUYES</t>
  </si>
  <si>
    <t>HUAMBOYA</t>
  </si>
  <si>
    <t>CHIGUAZA</t>
  </si>
  <si>
    <t>LIMON INDANZA</t>
  </si>
  <si>
    <t>GRAL. LEONIDAS PLAZA GUTIERREZ</t>
  </si>
  <si>
    <t>INDANZA</t>
  </si>
  <si>
    <t>SAN MIGUEL DE CONCHAY</t>
  </si>
  <si>
    <t>SANTA SUSANA DE CHIVIAZA</t>
  </si>
  <si>
    <t>YUNGANZA</t>
  </si>
  <si>
    <t>LOGRONO</t>
  </si>
  <si>
    <t>SHIMPIS</t>
  </si>
  <si>
    <t>YAUPI</t>
  </si>
  <si>
    <t>MORONA</t>
  </si>
  <si>
    <t>ALSHI</t>
  </si>
  <si>
    <t>CUCHAENTZA</t>
  </si>
  <si>
    <t>GENERAL PROANO</t>
  </si>
  <si>
    <t>MACAS</t>
  </si>
  <si>
    <t>RIO BLANCO</t>
  </si>
  <si>
    <t>SEVILLA DON BOSCO</t>
  </si>
  <si>
    <t>SINAI</t>
  </si>
  <si>
    <t>ZUNA</t>
  </si>
  <si>
    <t>PABLO SEXTO</t>
  </si>
  <si>
    <t>PALORA</t>
  </si>
  <si>
    <t>16 DE AGOSTO</t>
  </si>
  <si>
    <t>ARAPICOS</t>
  </si>
  <si>
    <t>SANGAY</t>
  </si>
  <si>
    <t>SAN JUAN BOSCO</t>
  </si>
  <si>
    <t>PAN DE AZUCAR</t>
  </si>
  <si>
    <t>SAN CARLOS DE LIMON</t>
  </si>
  <si>
    <t>SAN JACINTO DE WAKAMBEIS</t>
  </si>
  <si>
    <t>SANTIAGO DE PANANZA</t>
  </si>
  <si>
    <t>CHUPIANZA</t>
  </si>
  <si>
    <t>COPAL</t>
  </si>
  <si>
    <t>PATUCA</t>
  </si>
  <si>
    <t>SAN FRANCISCO DE CHINIMBIMI</t>
  </si>
  <si>
    <t>SAN LUIS DE EL ACHO</t>
  </si>
  <si>
    <t>SANTIAGO DE MENDEZ</t>
  </si>
  <si>
    <t>TAYUZA</t>
  </si>
  <si>
    <t>SUCUA</t>
  </si>
  <si>
    <t>HUAMBI</t>
  </si>
  <si>
    <t>SANTA MARIANITA DE JESUS</t>
  </si>
  <si>
    <t>TAISHA</t>
  </si>
  <si>
    <t>HUASAGA</t>
  </si>
  <si>
    <t>MACUMA</t>
  </si>
  <si>
    <t>PUMPUENTSA</t>
  </si>
  <si>
    <t>TUUTINENTSA</t>
  </si>
  <si>
    <t>TIWINTZA</t>
  </si>
  <si>
    <t>SAN JOSE DE MORONA</t>
  </si>
  <si>
    <t>NAPO</t>
  </si>
  <si>
    <t>ARCHIDONA</t>
  </si>
  <si>
    <t>COTUNDO</t>
  </si>
  <si>
    <t>HATUN SUMAKU</t>
  </si>
  <si>
    <t>SAN PABLO DE USHPAYACU</t>
  </si>
  <si>
    <t>AROSEMENA TOLA</t>
  </si>
  <si>
    <t>CARLOS JULIO AROSEMENA TOLA</t>
  </si>
  <si>
    <t>EL CHACO</t>
  </si>
  <si>
    <t>GONZALO DIAZ DE PINEDA</t>
  </si>
  <si>
    <t>LINARES</t>
  </si>
  <si>
    <t>OYACACHI</t>
  </si>
  <si>
    <t>SARDINAS</t>
  </si>
  <si>
    <t>QUIJOS</t>
  </si>
  <si>
    <t>BAEZA</t>
  </si>
  <si>
    <t>COSANGA</t>
  </si>
  <si>
    <t>CUYUJA</t>
  </si>
  <si>
    <t>PAPALLACTA</t>
  </si>
  <si>
    <t>SAN FRANCISCO DE BORJA</t>
  </si>
  <si>
    <t>SUMACO</t>
  </si>
  <si>
    <t>TENA</t>
  </si>
  <si>
    <t>AHUANO</t>
  </si>
  <si>
    <t>CHONTAPUNTA</t>
  </si>
  <si>
    <t>PANO</t>
  </si>
  <si>
    <t>PUERTO MISAHUALLI</t>
  </si>
  <si>
    <t>PUERTO NAPO</t>
  </si>
  <si>
    <t>SAN JUAN DE MUYUNA</t>
  </si>
  <si>
    <t>TALAG</t>
  </si>
  <si>
    <t>ORELLANA</t>
  </si>
  <si>
    <t>AGUARICO</t>
  </si>
  <si>
    <t>CAPITAN AUGUSTO RIVADENEYRA</t>
  </si>
  <si>
    <t>CONONACO</t>
  </si>
  <si>
    <t>NUEVO ROCAFUERTE</t>
  </si>
  <si>
    <t>SANTA MARIA DE HUIRIRIMA</t>
  </si>
  <si>
    <t>TIPUTINI</t>
  </si>
  <si>
    <t>YASUNI</t>
  </si>
  <si>
    <t>JOYA DE LOS SACHAS</t>
  </si>
  <si>
    <t>ENOKANQUI</t>
  </si>
  <si>
    <t>LA JOYA DE LOS SACHAS</t>
  </si>
  <si>
    <t>LAGO SAN PEDRO</t>
  </si>
  <si>
    <t>POMPEYA</t>
  </si>
  <si>
    <t>RUMIPAMBA</t>
  </si>
  <si>
    <t>SAN SEBASTIAN DEL COCA</t>
  </si>
  <si>
    <t>TRES DE NOVIEMBRE</t>
  </si>
  <si>
    <t>UNION MILAGRENA</t>
  </si>
  <si>
    <t>LORETO</t>
  </si>
  <si>
    <t>AVILA</t>
  </si>
  <si>
    <t>PUERTO MURIALDO</t>
  </si>
  <si>
    <t>SAN JOSE DE DAHUANO</t>
  </si>
  <si>
    <t>SAN JOSE DE PAYAMINO</t>
  </si>
  <si>
    <t>SAN VICENTE DE HUATICOCHA</t>
  </si>
  <si>
    <t>ALEJANDRO LABAKA</t>
  </si>
  <si>
    <t>DAYUMA</t>
  </si>
  <si>
    <t>EL COCA</t>
  </si>
  <si>
    <t>EL DORADO</t>
  </si>
  <si>
    <t>EL EDEN</t>
  </si>
  <si>
    <t>INES ARANGO</t>
  </si>
  <si>
    <t>LA BELLEZA</t>
  </si>
  <si>
    <t>NUEVO PARAISO</t>
  </si>
  <si>
    <t>SAN JOSE DE GUAYUSA</t>
  </si>
  <si>
    <t>SAN LUIS DE ARMENIA</t>
  </si>
  <si>
    <t>TARACOA</t>
  </si>
  <si>
    <t>PASTAZA</t>
  </si>
  <si>
    <t>ARAJUNO</t>
  </si>
  <si>
    <t>CURARAY</t>
  </si>
  <si>
    <t>MERA</t>
  </si>
  <si>
    <t>MADRE TIERRA</t>
  </si>
  <si>
    <t>SHELL</t>
  </si>
  <si>
    <t>CANELOS</t>
  </si>
  <si>
    <t>FATIMA</t>
  </si>
  <si>
    <t>POMONA</t>
  </si>
  <si>
    <t>PUYO</t>
  </si>
  <si>
    <t>RIO CORRIENTES</t>
  </si>
  <si>
    <t>RIO TIGRE</t>
  </si>
  <si>
    <t>SARAYACU</t>
  </si>
  <si>
    <t>TENIENTE HUGO ORTIZ</t>
  </si>
  <si>
    <t>VERACRUZ</t>
  </si>
  <si>
    <t>CAYAMBE</t>
  </si>
  <si>
    <t>ASCAZUBI</t>
  </si>
  <si>
    <t>CANGAHUA</t>
  </si>
  <si>
    <t>OTON</t>
  </si>
  <si>
    <t>SAN JOSE DE AYORA</t>
  </si>
  <si>
    <t>SANTA ROSA DE CUZUBAMBA</t>
  </si>
  <si>
    <t>MEJIA</t>
  </si>
  <si>
    <t>ALOAG</t>
  </si>
  <si>
    <t>ALOASI</t>
  </si>
  <si>
    <t>CUTUGLAHUA</t>
  </si>
  <si>
    <t>EL CHAUPI</t>
  </si>
  <si>
    <t>MACHACHI</t>
  </si>
  <si>
    <t>MANUEL CORNEJO ASTORGA</t>
  </si>
  <si>
    <t>UYUMBICHO</t>
  </si>
  <si>
    <t>PEDRO MONCAYO</t>
  </si>
  <si>
    <t>MALCHINGUI</t>
  </si>
  <si>
    <t>TABACUNDO</t>
  </si>
  <si>
    <t>TOCACHI</t>
  </si>
  <si>
    <t>TUPIGACHI</t>
  </si>
  <si>
    <t>PEDRO VICENTE MALDONADO</t>
  </si>
  <si>
    <t>PUERTO QUITO</t>
  </si>
  <si>
    <t>QUITO</t>
  </si>
  <si>
    <t>ALANGASI</t>
  </si>
  <si>
    <t>AMAGUANA</t>
  </si>
  <si>
    <t>BENALCAZAR</t>
  </si>
  <si>
    <t>CALACALI</t>
  </si>
  <si>
    <t>CARCELEN</t>
  </si>
  <si>
    <t>CENTRO HISTORICO</t>
  </si>
  <si>
    <t>CHAUPICRUZ</t>
  </si>
  <si>
    <t>CHAVEZPAMBA</t>
  </si>
  <si>
    <t>CHILIBULO</t>
  </si>
  <si>
    <t>CHILLOGALLO</t>
  </si>
  <si>
    <t>CHIMBACALLE</t>
  </si>
  <si>
    <t>COMITE DEL PUEBLO</t>
  </si>
  <si>
    <t>CONOCOTO</t>
  </si>
  <si>
    <t>COTOCOLLAO</t>
  </si>
  <si>
    <t>CUMBAYA</t>
  </si>
  <si>
    <t>EL CONDADO</t>
  </si>
  <si>
    <t>EL QUINCHE</t>
  </si>
  <si>
    <t>GUALEA</t>
  </si>
  <si>
    <t>GUAMANI</t>
  </si>
  <si>
    <t>GUANGOPOLO</t>
  </si>
  <si>
    <t>GUAYLLABAMBA</t>
  </si>
  <si>
    <t>INAQUITO</t>
  </si>
  <si>
    <t>ITCHIMBIA</t>
  </si>
  <si>
    <t>KENNEDY</t>
  </si>
  <si>
    <t>LA ARGELIA</t>
  </si>
  <si>
    <t>LA CONCEPCION</t>
  </si>
  <si>
    <t>LA ECUATORIANA</t>
  </si>
  <si>
    <t>LA FERROVIARIA</t>
  </si>
  <si>
    <t>LA FLORESTA</t>
  </si>
  <si>
    <t>LA MENA</t>
  </si>
  <si>
    <t>LA MERCED</t>
  </si>
  <si>
    <t>LLANO CHICO</t>
  </si>
  <si>
    <t>LLOA</t>
  </si>
  <si>
    <t>NANEGAL</t>
  </si>
  <si>
    <t>NANEGALITO</t>
  </si>
  <si>
    <t>NAYON</t>
  </si>
  <si>
    <t>NONO</t>
  </si>
  <si>
    <t>PACTO</t>
  </si>
  <si>
    <t>PERUCHO</t>
  </si>
  <si>
    <t>PIFO</t>
  </si>
  <si>
    <t>PINTAG</t>
  </si>
  <si>
    <t>POMASQUI</t>
  </si>
  <si>
    <t>PONCEANO</t>
  </si>
  <si>
    <t>PUELLARO</t>
  </si>
  <si>
    <t>PUEMBO</t>
  </si>
  <si>
    <t>PUENGASI</t>
  </si>
  <si>
    <t>QUITUMBE</t>
  </si>
  <si>
    <t>SAN BARTOLO</t>
  </si>
  <si>
    <t>SAN ISIDRO DEL INCA</t>
  </si>
  <si>
    <t>SAN JOSE DE MINAS</t>
  </si>
  <si>
    <t>SOLANDA</t>
  </si>
  <si>
    <t>TABABELA</t>
  </si>
  <si>
    <t>TUMBACO</t>
  </si>
  <si>
    <t>TURUBAMBA</t>
  </si>
  <si>
    <t>YARUQUI</t>
  </si>
  <si>
    <t>ZAMBIZA</t>
  </si>
  <si>
    <t>RUMINAHUI</t>
  </si>
  <si>
    <t>COTOGCHOA</t>
  </si>
  <si>
    <t>FAJARDO</t>
  </si>
  <si>
    <t>SAN PEDRO DE TABOADA</t>
  </si>
  <si>
    <t>SANGOLQUI</t>
  </si>
  <si>
    <t>SAN MIGUEL DE LOS BANCOS</t>
  </si>
  <si>
    <t>MINDO</t>
  </si>
  <si>
    <t>SANTA ELENA</t>
  </si>
  <si>
    <t>ANCONCITO</t>
  </si>
  <si>
    <t>CARLOS ESPINOZA LARREA</t>
  </si>
  <si>
    <t>GRAL. ALBERTO ENRIQUEZ GALLO</t>
  </si>
  <si>
    <t>JOSE LUIS TAMAYO</t>
  </si>
  <si>
    <t>VICENTE ROCAFUERTE</t>
  </si>
  <si>
    <t>BALLENITA</t>
  </si>
  <si>
    <t>CHANDUY</t>
  </si>
  <si>
    <t>COLONCHE</t>
  </si>
  <si>
    <t>MANGLARALTO</t>
  </si>
  <si>
    <t>SAN JOSE DE ANCON</t>
  </si>
  <si>
    <t>SANTO DOMINGO DE LOS TSACHILAS</t>
  </si>
  <si>
    <t>LA CONCORDIA</t>
  </si>
  <si>
    <t>LA VILLEGAS</t>
  </si>
  <si>
    <t>MONTERREY</t>
  </si>
  <si>
    <t>PLAN PILOTO</t>
  </si>
  <si>
    <t>SANTO DOMINGO</t>
  </si>
  <si>
    <t>ABRAHAM CALAZACON</t>
  </si>
  <si>
    <t>ALLURIQUIN</t>
  </si>
  <si>
    <t>BOMBOLI</t>
  </si>
  <si>
    <t>CHIMGUILPE</t>
  </si>
  <si>
    <t>EL ESFUERZO</t>
  </si>
  <si>
    <t>LUZ DE AMERICA</t>
  </si>
  <si>
    <t>PUERTO LIMON</t>
  </si>
  <si>
    <t>RIO TOACHI</t>
  </si>
  <si>
    <t>RIO VERDE</t>
  </si>
  <si>
    <t>SAN JACINTO DEL BUA</t>
  </si>
  <si>
    <t>SANTA MARIA DEL TOACHI</t>
  </si>
  <si>
    <t>SANTO DOMINGO DE LOS COLORADOS</t>
  </si>
  <si>
    <t>ZARACAY</t>
  </si>
  <si>
    <t>SUCUMBIOS</t>
  </si>
  <si>
    <t>CASCALES</t>
  </si>
  <si>
    <t>EL DORADO DE CASCALES</t>
  </si>
  <si>
    <t>NUEVA TRONCAL</t>
  </si>
  <si>
    <t>SANTA ROSA DE SUCUMBIOS</t>
  </si>
  <si>
    <t>CUYABENO</t>
  </si>
  <si>
    <t>AGUAS NEGRAS</t>
  </si>
  <si>
    <t>TARAPOA</t>
  </si>
  <si>
    <t>GONZALO PIZARRO</t>
  </si>
  <si>
    <t>EL REVENTADOR</t>
  </si>
  <si>
    <t>LUMBAQUI</t>
  </si>
  <si>
    <t>PUERTO LIBRE</t>
  </si>
  <si>
    <t>LAGO AGRIO</t>
  </si>
  <si>
    <t>10 DE AGOSTO</t>
  </si>
  <si>
    <t>DURENO</t>
  </si>
  <si>
    <t>EL ENO</t>
  </si>
  <si>
    <t>GENERAL FARFAN</t>
  </si>
  <si>
    <t>NUEVA LOJA</t>
  </si>
  <si>
    <t>PACAYACU</t>
  </si>
  <si>
    <t>SANTA CECILIA</t>
  </si>
  <si>
    <t>PUTUMAYO</t>
  </si>
  <si>
    <t>PALMA ROJA</t>
  </si>
  <si>
    <t>PUERTO EL CARMEN DE PUTUMAYO</t>
  </si>
  <si>
    <t>PUERTO RODRIGUEZ</t>
  </si>
  <si>
    <t>SANSAHUARI</t>
  </si>
  <si>
    <t>SHUSHUFINDI</t>
  </si>
  <si>
    <t>LIMONCOCHA</t>
  </si>
  <si>
    <t>PANACOCHA</t>
  </si>
  <si>
    <t>SAN PEDRO DE LOS COFANES</t>
  </si>
  <si>
    <t>SIETE DE JULIO</t>
  </si>
  <si>
    <t>EL PLAYON DE SAN FRANCISCO</t>
  </si>
  <si>
    <t>LA BONITA</t>
  </si>
  <si>
    <t>LA SOFIA</t>
  </si>
  <si>
    <t>ROSA FLORIDA</t>
  </si>
  <si>
    <t>SANTA BARBARA</t>
  </si>
  <si>
    <t>TUNGURAHUA</t>
  </si>
  <si>
    <t>AMBATO</t>
  </si>
  <si>
    <t>AMBATILLO</t>
  </si>
  <si>
    <t>ATOCHA - FICOA</t>
  </si>
  <si>
    <t>AUGUSTO N. MARTINEZ</t>
  </si>
  <si>
    <t>CELIANO MONGE</t>
  </si>
  <si>
    <t>CONSTANTINO FERNANDEZ</t>
  </si>
  <si>
    <t>CUNCHIBAMBA</t>
  </si>
  <si>
    <t>HUACHI CHICO</t>
  </si>
  <si>
    <t>HUACHI GRANDE</t>
  </si>
  <si>
    <t>HUACHI LORETO</t>
  </si>
  <si>
    <t>IZAMBA</t>
  </si>
  <si>
    <t>JUAN BENIGNO VELA</t>
  </si>
  <si>
    <t>LA PENINSULA</t>
  </si>
  <si>
    <t>MATRIZ</t>
  </si>
  <si>
    <t>PASA</t>
  </si>
  <si>
    <t>PICAIHUA</t>
  </si>
  <si>
    <t>PILAGUIN</t>
  </si>
  <si>
    <t>PISHILATA</t>
  </si>
  <si>
    <t>QUISAPINCHA</t>
  </si>
  <si>
    <t>SAN BARTOLOME DE PINLLO</t>
  </si>
  <si>
    <t>TOTORAS</t>
  </si>
  <si>
    <t>UNAMUNCHO</t>
  </si>
  <si>
    <t>BANOS DE AGUA SANTA</t>
  </si>
  <si>
    <t>LLIGUA</t>
  </si>
  <si>
    <t>RIO NEGRO</t>
  </si>
  <si>
    <t>ULBA</t>
  </si>
  <si>
    <t>CEVALLOS</t>
  </si>
  <si>
    <t>MOCHA</t>
  </si>
  <si>
    <t>PINGUILI</t>
  </si>
  <si>
    <t>PATATE</t>
  </si>
  <si>
    <t>PELILEO</t>
  </si>
  <si>
    <t>BENITEZ</t>
  </si>
  <si>
    <t>CHIQUICHA</t>
  </si>
  <si>
    <t>COTALO</t>
  </si>
  <si>
    <t>GUAMBALO</t>
  </si>
  <si>
    <t>PELILEO GRANDE</t>
  </si>
  <si>
    <t>SALASACA</t>
  </si>
  <si>
    <t>PILLARO</t>
  </si>
  <si>
    <t>BAQUERIZO MORENO</t>
  </si>
  <si>
    <t>CIUDAD NUEVA</t>
  </si>
  <si>
    <t>EMILIO MARIA TERAN</t>
  </si>
  <si>
    <t>MARCOS ESPINEL</t>
  </si>
  <si>
    <t>PRESIDENTE URBINA</t>
  </si>
  <si>
    <t>SAN JOSE DE POALO</t>
  </si>
  <si>
    <t>SAN MIGUELITO</t>
  </si>
  <si>
    <t>QUERO</t>
  </si>
  <si>
    <t>YANAYACU MOCHAPATA</t>
  </si>
  <si>
    <t>TISALEO</t>
  </si>
  <si>
    <t>QUINCHICOTO</t>
  </si>
  <si>
    <t>ZAMORA CHINCHIPE</t>
  </si>
  <si>
    <t>CENTINELA DEL CONDOR</t>
  </si>
  <si>
    <t>PANGUINTZA</t>
  </si>
  <si>
    <t>TRIUNFO DORADO</t>
  </si>
  <si>
    <t>ZUMBI</t>
  </si>
  <si>
    <t>CHINCHIPE</t>
  </si>
  <si>
    <t>CHITO</t>
  </si>
  <si>
    <t>EL CHORRO</t>
  </si>
  <si>
    <t>LA CHONTA</t>
  </si>
  <si>
    <t>PUCAPAMBA</t>
  </si>
  <si>
    <t>ZUMBA</t>
  </si>
  <si>
    <t>EL PANGUI</t>
  </si>
  <si>
    <t>EL GUISME</t>
  </si>
  <si>
    <t>PACHICUTZA</t>
  </si>
  <si>
    <t>TUNDAYME</t>
  </si>
  <si>
    <t>NANGARITZA</t>
  </si>
  <si>
    <t>GUAYZIMI</t>
  </si>
  <si>
    <t>NANKAIS</t>
  </si>
  <si>
    <t>ZURMI</t>
  </si>
  <si>
    <t>PALANDA</t>
  </si>
  <si>
    <t>EL PORVENIR DEL CARMEN</t>
  </si>
  <si>
    <t>LA CANELA</t>
  </si>
  <si>
    <t>SAN FRANCISCO DEL VERGEL</t>
  </si>
  <si>
    <t>VALLADOLID</t>
  </si>
  <si>
    <t>PAQUISHA</t>
  </si>
  <si>
    <t>NUEVO QUITO</t>
  </si>
  <si>
    <t>YACUAMBI</t>
  </si>
  <si>
    <t>28 DE MAYO</t>
  </si>
  <si>
    <t>TUTUPALI</t>
  </si>
  <si>
    <t>YANTZAZA</t>
  </si>
  <si>
    <t>CHICANA</t>
  </si>
  <si>
    <t>LOS ENCUENTROS</t>
  </si>
  <si>
    <t>ZAMORA</t>
  </si>
  <si>
    <t>CUMBARATZA</t>
  </si>
  <si>
    <t>EL LIMON</t>
  </si>
  <si>
    <t>GUADALUPE</t>
  </si>
  <si>
    <t>IMBANA</t>
  </si>
  <si>
    <t>SAN CARLOS DE LAS MINAS</t>
  </si>
  <si>
    <t>TIMBARA</t>
  </si>
  <si>
    <t>area_tematica</t>
  </si>
  <si>
    <t>tipo_operacion</t>
  </si>
  <si>
    <t>ACHIOTE</t>
  </si>
  <si>
    <t>CEDULA</t>
  </si>
  <si>
    <t>SANIDAD VEGETAL</t>
  </si>
  <si>
    <t>PRODUCTOR</t>
  </si>
  <si>
    <t>AJONJOLI</t>
  </si>
  <si>
    <t>RUC</t>
  </si>
  <si>
    <t xml:space="preserve">ALCARAVEA O CARAWAY </t>
  </si>
  <si>
    <t>ALMIZCLILLO</t>
  </si>
  <si>
    <t>ALPISTE</t>
  </si>
  <si>
    <t>AMARANTO</t>
  </si>
  <si>
    <t>ANIS</t>
  </si>
  <si>
    <t>ANIS ESTRELLADO</t>
  </si>
  <si>
    <t>ARROZ</t>
  </si>
  <si>
    <t>ARROZ INTEGRAL</t>
  </si>
  <si>
    <t>ARROZ PADDY</t>
  </si>
  <si>
    <t>ARROZ SALVAJE</t>
  </si>
  <si>
    <t>ARVEJA</t>
  </si>
  <si>
    <t>ARVEJA CHINA</t>
  </si>
  <si>
    <t xml:space="preserve">AVENA </t>
  </si>
  <si>
    <t>CACAO</t>
  </si>
  <si>
    <t>CACAO BLANCO</t>
  </si>
  <si>
    <t>CACAO ORGANICO</t>
  </si>
  <si>
    <t>CAFE ARABIGO</t>
  </si>
  <si>
    <t>CAFE ORGANICO</t>
  </si>
  <si>
    <t>CAFE ROBUSTA</t>
  </si>
  <si>
    <t>CARDAMOMO</t>
  </si>
  <si>
    <t>CEBADA</t>
  </si>
  <si>
    <t>CEBADA USO INDUSTRIAL</t>
  </si>
  <si>
    <t>CHIA</t>
  </si>
  <si>
    <t>CHOCHO</t>
  </si>
  <si>
    <t>CILANTRO</t>
  </si>
  <si>
    <t xml:space="preserve">COMINO </t>
  </si>
  <si>
    <t>FENOGRECO</t>
  </si>
  <si>
    <t>FREJOL</t>
  </si>
  <si>
    <t>FREJOL CANARIO</t>
  </si>
  <si>
    <t>FREJOL CASTILLA</t>
  </si>
  <si>
    <t xml:space="preserve">FREJOL DE PALO </t>
  </si>
  <si>
    <t>FREJOL MUNGO</t>
  </si>
  <si>
    <t>FREJOL NEGRO</t>
  </si>
  <si>
    <t>FREJOL ROJO</t>
  </si>
  <si>
    <t>GARBANZO</t>
  </si>
  <si>
    <t>GIRASOL</t>
  </si>
  <si>
    <t>HABA</t>
  </si>
  <si>
    <t>LENTEJA</t>
  </si>
  <si>
    <t>LINAZA</t>
  </si>
  <si>
    <t>MAIZ</t>
  </si>
  <si>
    <t>MAIZ AMARILLO</t>
  </si>
  <si>
    <t>MAIZ BLANCO</t>
  </si>
  <si>
    <t>MAIZ BLANCO GIGANTE</t>
  </si>
  <si>
    <t>MAIZ CHULPI</t>
  </si>
  <si>
    <t>MAIZ DULCE</t>
  </si>
  <si>
    <t>MAIZ MORADO</t>
  </si>
  <si>
    <t>MAIZ REVENTON</t>
  </si>
  <si>
    <t>MANI</t>
  </si>
  <si>
    <t>MIJO</t>
  </si>
  <si>
    <t>MOROCHILLO</t>
  </si>
  <si>
    <t>MOSTAZA</t>
  </si>
  <si>
    <t>NUEZ DE LA INDIA</t>
  </si>
  <si>
    <t>PIMIENTA</t>
  </si>
  <si>
    <t>PIMIENTA BLANCA</t>
  </si>
  <si>
    <t>PIMIENTA NEGRA</t>
  </si>
  <si>
    <t>PIMIENTA VERDE</t>
  </si>
  <si>
    <t>PRUEBA SENSIBLE</t>
  </si>
  <si>
    <t>QUINUA</t>
  </si>
  <si>
    <t>QUINUA ORGANICA</t>
  </si>
  <si>
    <t>SACHA INCHI</t>
  </si>
  <si>
    <t>SORGO</t>
  </si>
  <si>
    <t>SOYA</t>
  </si>
  <si>
    <t>TRIGO</t>
  </si>
  <si>
    <t>TRIGO DURO</t>
  </si>
  <si>
    <t>TRIGO DURUM</t>
  </si>
  <si>
    <t>VOACANGA</t>
  </si>
  <si>
    <t>ZARANDAJA</t>
  </si>
  <si>
    <t>producto</t>
  </si>
  <si>
    <t>Campo</t>
  </si>
  <si>
    <t>Obligatorio</t>
  </si>
  <si>
    <t>Tipo</t>
  </si>
  <si>
    <t>Cómo llenarlo</t>
  </si>
  <si>
    <t>Ejemplos correctos</t>
  </si>
  <si>
    <t>Observaciones</t>
  </si>
  <si>
    <t>Identificación</t>
  </si>
  <si>
    <t>Sí</t>
  </si>
  <si>
    <t>Texto</t>
  </si>
  <si>
    <t>10 o 13 dígitos numéricos</t>
  </si>
  <si>
    <t>Sin espacios ni letras</t>
  </si>
  <si>
    <t>Correo Electrónico</t>
  </si>
  <si>
    <t>Debe contener @ y .</t>
  </si>
  <si>
    <t>usuario@gmail.com</t>
  </si>
  <si>
    <t>Sin espacios</t>
  </si>
  <si>
    <t>Celular</t>
  </si>
  <si>
    <t>10 dígitos que empiecen con 0</t>
  </si>
  <si>
    <t>Solo números</t>
  </si>
  <si>
    <t>Provincia</t>
  </si>
  <si>
    <t>Lista</t>
  </si>
  <si>
    <t>Cantón</t>
  </si>
  <si>
    <t>Parroquia</t>
  </si>
  <si>
    <t>Nombre Sitio</t>
  </si>
  <si>
    <t>Dirección Sitio</t>
  </si>
  <si>
    <t>Texto libre</t>
  </si>
  <si>
    <t>Superficie Sitio (ha)</t>
  </si>
  <si>
    <t>Nombre Área</t>
  </si>
  <si>
    <t>No</t>
  </si>
  <si>
    <t>Superficie Área (ha)</t>
  </si>
  <si>
    <t>Fecha siembra</t>
  </si>
  <si>
    <t>Formato dd/mm/yyyy</t>
  </si>
  <si>
    <t>Día/mes/año</t>
  </si>
  <si>
    <t>Coordenadas</t>
  </si>
  <si>
    <t>Área temática</t>
  </si>
  <si>
    <t>Operación</t>
  </si>
  <si>
    <t>Producto</t>
  </si>
  <si>
    <t>0987654321</t>
  </si>
  <si>
    <t xml:space="preserve">Opcional </t>
  </si>
  <si>
    <t>Para miles NO se separa con coma o punto</t>
  </si>
  <si>
    <t>Reglas Generales</t>
  </si>
  <si>
    <t>Reglas Específicas por Columna</t>
  </si>
  <si>
    <t>AGENCIA DE REGULACIÓN Y CONTROL FITO Y ZOO SANITARIO</t>
  </si>
  <si>
    <t>Instructivo de Llenado</t>
  </si>
  <si>
    <t>Superficie Area Producción (hectáreas)*</t>
  </si>
  <si>
    <t>provincia|canton</t>
  </si>
  <si>
    <t>provincia|canton|parroquia</t>
  </si>
  <si>
    <t>GUEL</t>
  </si>
  <si>
    <t>TONCHIGUE</t>
  </si>
  <si>
    <t>SAN MIGUEL DE URCUQUI</t>
  </si>
  <si>
    <t>CHIGUINDA</t>
  </si>
  <si>
    <t>FRANCISCO DE ORELLANA</t>
  </si>
  <si>
    <t>SAN PEDRO DE PELILEO</t>
  </si>
  <si>
    <t>SANTIAGO DE PILLARO</t>
  </si>
  <si>
    <t>Reglas del Área Técnica</t>
  </si>
  <si>
    <t>No puede ser mayor a la fecha actual.</t>
  </si>
  <si>
    <t>Si declara mas de 4 hectáreas obligatoriamente debe graficar un polígono.</t>
  </si>
  <si>
    <t>Sitios -&gt; Areas</t>
  </si>
  <si>
    <t>Formato geográfico basado en GeoJSON con coordendas tipo [longitud, latitud] usando sistema de referencia WGS84 (EPSG:4326)</t>
  </si>
  <si>
    <t>Las coordenadas deben estar ubicadas en la parroquia declarada para el sitio.</t>
  </si>
  <si>
    <t>Km 3 1/2 vía a Santa Rosa, recinto La Resistencia, pasando pueste primera casa margen izquierdo.</t>
  </si>
  <si>
    <t>Las superficies de las áreas dentro de un sitio de operación no pueden superar la superficie del sitio</t>
  </si>
  <si>
    <t>Las superficies que se grafican no pueden superponerse con otra superficie del mismo operador.</t>
  </si>
  <si>
    <t>La superficie declarada del área  de cultivo no puede superar el 5% de la superficie del polígono que se grafique en el mapa o mediante coordenadas.</t>
  </si>
  <si>
    <t>En caso de que identificación, provincia, cantón, parroquia y nombre sitio coincidan entre registros del excel o ingresos previos, las áreas se ingresaran en ese único sitio.</t>
  </si>
  <si>
    <t>Punto: [ -79.434241, -1.282726]
Polígono: [-79.436842, -1.282469], [-79.437228, -1.283585], [ -79.436134, -1.283821], [-79.435555, -1.282620], [-79.436842, -1.282469]</t>
  </si>
  <si>
    <t>01/04/2026
10/04/2026</t>
  </si>
  <si>
    <t>Cédula: 0705799936 
RUC: 1790012345001</t>
  </si>
  <si>
    <r>
      <t xml:space="preserve">Si va a pegar datos para llenar el formulario → usar </t>
    </r>
    <r>
      <rPr>
        <b/>
        <sz val="11"/>
        <color theme="1"/>
        <rFont val="Calibri"/>
        <family val="2"/>
        <scheme val="minor"/>
      </rPr>
      <t>Opciones de Pegado (click derecho) → Valores</t>
    </r>
    <r>
      <rPr>
        <sz val="11"/>
        <color theme="1"/>
        <rFont val="Calibri"/>
        <family val="2"/>
        <scheme val="minor"/>
      </rPr>
      <t>.</t>
    </r>
  </si>
  <si>
    <t>1
5.75
20.543
500.4543</t>
  </si>
  <si>
    <t>Número decimal separado con punto.
Máximo de 5 enteros y 4 decimales</t>
  </si>
  <si>
    <t>Máximo de 256 caracteres</t>
  </si>
  <si>
    <t>Hacienda La Esperanza
Finca El Guayabal
Granja El Recreo
Propiedad del Sr. Pedro Espinosa</t>
  </si>
  <si>
    <t>2
15.56
380.252
7000.2134</t>
  </si>
  <si>
    <t>Cultivo de cacao
Lote de cultivo de cacao
Parcela de cacao nacional</t>
  </si>
  <si>
    <t>Pasando el estero, al margen derecho se encuentra el terreno</t>
  </si>
  <si>
    <r>
      <t xml:space="preserve">Puede revisar la hoja "formulario_validaciones" para verificar los valores ingresados. </t>
    </r>
    <r>
      <rPr>
        <b/>
        <sz val="11"/>
        <color theme="1"/>
        <rFont val="Calibri"/>
        <family val="2"/>
        <scheme val="minor"/>
      </rPr>
      <t>Tenga en cuenta que es una ayuda de revisión y no reemplaza la validación final del sistema al cargar el archivo.</t>
    </r>
  </si>
  <si>
    <t>Seleccionar o llenar conforme a la hoja "catalogo_ubicacion"</t>
  </si>
  <si>
    <t>El dato en caso de llenado debe ser exactamente igual al de la hoja "catalogo_ubicacion"</t>
  </si>
  <si>
    <t>Seleccionar o llenar conforme a la hoja "catalogo"</t>
  </si>
  <si>
    <t>El dato en caso de llenado debe ser exactamente igual al de la "hoja catalogo"</t>
  </si>
  <si>
    <t>Los campos con (*) de la hoja "formulario" son obligatorios.</t>
  </si>
  <si>
    <t>Los polígonos deben cerrarse, el primer par de coordenadas debe ser igual al último par de coordenadas.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</si>
</sst>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0"/>
      <color theme="1"/>
      <name val="Arial Unicode MS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theme="6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49" fontId="3" fillId="5" borderId="2" xfId="0" applyNumberFormat="1" applyFont="1" applyFill="1" applyBorder="1"/>
    <xf numFmtId="0" fontId="3" fillId="5" borderId="2" xfId="0" applyFont="1" applyFill="1" applyBorder="1"/>
    <xf numFmtId="0" fontId="3" fillId="6" borderId="2" xfId="0" applyFont="1" applyFill="1" applyBorder="1"/>
    <xf numFmtId="0" fontId="3" fillId="7" borderId="2" xfId="0" applyFont="1" applyFill="1" applyBorder="1"/>
    <xf numFmtId="164" fontId="3" fillId="7" borderId="2" xfId="0" applyNumberFormat="1" applyFont="1" applyFill="1" applyBorder="1"/>
    <xf numFmtId="0" fontId="3" fillId="7" borderId="2" xfId="0" applyFont="1" applyFill="1" applyBorder="1" applyAlignment="1"/>
    <xf numFmtId="0" fontId="1" fillId="8" borderId="0" xfId="0" applyFont="1" applyFill="1"/>
    <xf numFmtId="0" fontId="1" fillId="8" borderId="4" xfId="0" applyFont="1" applyFill="1" applyBorder="1"/>
    <xf numFmtId="0" fontId="0" fillId="0" borderId="1" xfId="0" applyBorder="1"/>
    <xf numFmtId="0" fontId="2" fillId="0" borderId="0" xfId="0" applyFont="1"/>
    <xf numFmtId="0" fontId="1" fillId="9" borderId="5" xfId="0" applyFont="1" applyFill="1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4" fillId="0" borderId="5" xfId="0" applyFont="1" applyBorder="1"/>
    <xf numFmtId="0" fontId="1" fillId="9" borderId="9" xfId="0" applyFont="1" applyFill="1" applyBorder="1"/>
    <xf numFmtId="49" fontId="0" fillId="0" borderId="0" xfId="0" applyNumberFormat="1"/>
    <xf numFmtId="49" fontId="3" fillId="6" borderId="2" xfId="0" applyNumberFormat="1" applyFont="1" applyFill="1" applyBorder="1"/>
    <xf numFmtId="49" fontId="3" fillId="7" borderId="2" xfId="0" applyNumberFormat="1" applyFont="1" applyFill="1" applyBorder="1"/>
    <xf numFmtId="49" fontId="3" fillId="7" borderId="2" xfId="0" applyNumberFormat="1" applyFont="1" applyFill="1" applyBorder="1" applyAlignment="1"/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 wrapText="1"/>
    </xf>
    <xf numFmtId="0" fontId="11" fillId="10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5" fillId="0" borderId="0" xfId="1" applyNumberFormat="1" applyAlignment="1">
      <alignment wrapText="1"/>
    </xf>
    <xf numFmtId="0" fontId="0" fillId="0" borderId="11" xfId="0" applyBorder="1"/>
    <xf numFmtId="0" fontId="1" fillId="8" borderId="0" xfId="0" applyFont="1" applyFill="1" applyBorder="1"/>
    <xf numFmtId="0" fontId="0" fillId="0" borderId="0" xfId="0" applyBorder="1"/>
    <xf numFmtId="49" fontId="12" fillId="0" borderId="1" xfId="1" applyNumberFormat="1" applyFont="1" applyBorder="1" applyAlignment="1">
      <alignment vertical="center"/>
    </xf>
    <xf numFmtId="49" fontId="0" fillId="0" borderId="1" xfId="0" applyNumberForma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9" fillId="9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0" fillId="9" borderId="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left"/>
    </xf>
  </cellXfs>
  <cellStyles count="2">
    <cellStyle name="Hipervínculo" xfId="1" builtinId="8"/>
    <cellStyle name="Normal" xfId="0" builtinId="0"/>
  </cellStyles>
  <dxfs count="35"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6"/>
          <bgColor theme="6" tint="-0.249977111117893"/>
        </patternFill>
      </fill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6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6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6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6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F225EB5-CB54-4877-8DEE-284C0E41CAE7}" name="tbl_productos" displayName="tbl_productos" ref="A1:A72" totalsRowShown="0" headerRowDxfId="32" headerRowBorderDxfId="31" tableBorderDxfId="30" totalsRowBorderDxfId="29">
  <autoFilter ref="A1:A72" xr:uid="{DF225EB5-CB54-4877-8DEE-284C0E41CAE7}"/>
  <tableColumns count="1">
    <tableColumn id="1" xr3:uid="{FC4E1558-EC81-48FF-BD70-EB2666922827}" name="producto" dataDxfId="2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0AB3D32-48ED-4C71-86B1-EBC8772B9A58}" name="tbl_tipos_identificacion" displayName="tbl_tipos_identificacion" ref="C1:C3" totalsRowShown="0" headerRowDxfId="27" headerRowBorderDxfId="26" tableBorderDxfId="25" totalsRowBorderDxfId="24">
  <autoFilter ref="C1:C3" xr:uid="{A0AB3D32-48ED-4C71-86B1-EBC8772B9A58}"/>
  <tableColumns count="1">
    <tableColumn id="1" xr3:uid="{DC6463C7-186B-46BF-BDF9-ACCD6BFD65C8}" name="tipo_identificacion" dataDxfId="2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4DF0674-C766-4C87-8CFD-ABB154065EC9}" name="tbl_areas_tematicas" displayName="tbl_areas_tematicas" ref="E1:E2" totalsRowShown="0" headerRowDxfId="22" headerRowBorderDxfId="21" tableBorderDxfId="20" totalsRowBorderDxfId="19">
  <autoFilter ref="E1:E2" xr:uid="{34DF0674-C766-4C87-8CFD-ABB154065EC9}"/>
  <tableColumns count="1">
    <tableColumn id="1" xr3:uid="{1DCE7AA9-619D-4A2A-AC50-A0BEF18D6004}" name="area_tematica" dataDxfId="1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FC7337C-2AC1-4543-B6F9-D638E4DE605C}" name="tbl_tipos_operacion" displayName="tbl_tipos_operacion" ref="G1:G2" totalsRowShown="0" headerRowDxfId="17" headerRowBorderDxfId="16" tableBorderDxfId="15" totalsRowBorderDxfId="14">
  <autoFilter ref="G1:G2" xr:uid="{6FC7337C-2AC1-4543-B6F9-D638E4DE605C}"/>
  <tableColumns count="1">
    <tableColumn id="1" xr3:uid="{87F8F527-3C5F-4B33-8749-7F43822F6B34}" name="tipo_operacion" dataDxfId="1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23F92B-2C4F-4521-823D-CAE26552FF75}" name="tbl_provincias" displayName="tbl_provincias" ref="K1:K25" totalsRowShown="0" tableBorderDxfId="12">
  <autoFilter ref="K1:K25" xr:uid="{D123F92B-2C4F-4521-823D-CAE26552FF75}"/>
  <tableColumns count="1">
    <tableColumn id="1" xr3:uid="{4C7ECAD3-4516-404F-82AF-4517FA40059B}" name="provincia" dataDxfId="1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55CE582-2AB7-4057-99B0-41A869388B09}" name="tbl_provincias_cantones_parroquias" displayName="tbl_provincias_cantones_parroquias" ref="A1:E1285" totalsRowShown="0" headerRowDxfId="10" tableBorderDxfId="9">
  <autoFilter ref="A1:E1285" xr:uid="{755CE582-2AB7-4057-99B0-41A869388B09}"/>
  <tableColumns count="5">
    <tableColumn id="1" xr3:uid="{29FA5FAA-F352-4F6A-9990-00274F2E1379}" name="provincia" dataDxfId="8"/>
    <tableColumn id="2" xr3:uid="{54B542E1-3655-42E7-8E85-FC1F047615EB}" name="canton" dataDxfId="7"/>
    <tableColumn id="3" xr3:uid="{146D3DB6-5DDF-42B9-9688-D5D77B0E7C68}" name="parroquia" dataDxfId="6"/>
    <tableColumn id="5" xr3:uid="{F9ADDFE3-3C85-4436-A694-911D3168E8C2}" name="provincia|canton" dataDxfId="5">
      <calculatedColumnFormula>_xlfn.CONCAT(A2&amp;"|"&amp;B2)</calculatedColumnFormula>
    </tableColumn>
    <tableColumn id="4" xr3:uid="{A2DA2CE4-0D15-4D53-9F89-DDD54ADB51D0}" name="provincia|canton|parroquia" dataDxfId="4">
      <calculatedColumnFormula>_xlfn.CONCAT(A2,"|",B2,"|",C2)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3134140-5025-43B7-BB70-3EE569247811}" name="tbl_provincias_cantones" displayName="tbl_provincias_cantones" ref="G1:I222" totalsRowShown="0" tableBorderDxfId="3">
  <autoFilter ref="G1:I222" xr:uid="{F3134140-5025-43B7-BB70-3EE569247811}"/>
  <tableColumns count="3">
    <tableColumn id="1" xr3:uid="{BA535CC7-F06B-4FF3-A273-8093359F63C2}" name="provincia" dataDxfId="2"/>
    <tableColumn id="2" xr3:uid="{DE48A40B-FBD3-44BF-A0BC-57A9B93C3CF7}" name="canton" dataDxfId="1"/>
    <tableColumn id="3" xr3:uid="{E009CE9F-C454-4D56-9C07-E1F3B97634A5}" name="provincia|canton" dataDxfId="0">
      <calculatedColumnFormula>_xlfn.CONCAT(G2,"|",H2)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usuario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EEE9-90C2-4AF7-8A54-BFDAB67C9EFF}">
  <dimension ref="A1:V503"/>
  <sheetViews>
    <sheetView tabSelected="1" zoomScale="85" zoomScaleNormal="85" workbookViewId="0">
      <selection activeCell="A3" sqref="A3"/>
    </sheetView>
  </sheetViews>
  <sheetFormatPr baseColWidth="10" defaultColWidth="0" defaultRowHeight="14.4" zeroHeight="1"/>
  <cols>
    <col min="1" max="1" width="15.21875" bestFit="1" customWidth="1"/>
    <col min="2" max="2" width="20.21875" style="17" bestFit="1" customWidth="1"/>
    <col min="3" max="3" width="12.21875" style="17" customWidth="1"/>
    <col min="4" max="4" width="19.33203125" customWidth="1"/>
    <col min="5" max="5" width="16.6640625" customWidth="1"/>
    <col min="6" max="6" width="21.6640625" customWidth="1"/>
    <col min="7" max="7" width="25.21875" style="17" customWidth="1"/>
    <col min="8" max="8" width="23.77734375" style="17" customWidth="1"/>
    <col min="9" max="9" width="28.21875" style="17" bestFit="1" customWidth="1"/>
    <col min="10" max="10" width="27.33203125" style="17" customWidth="1"/>
    <col min="11" max="11" width="34" style="17" customWidth="1"/>
    <col min="12" max="12" width="39" style="17" bestFit="1" customWidth="1"/>
    <col min="13" max="13" width="16.109375" style="17" bestFit="1" customWidth="1"/>
    <col min="14" max="14" width="52.6640625" style="17" customWidth="1"/>
    <col min="15" max="15" width="19.33203125" customWidth="1"/>
    <col min="16" max="16" width="15.33203125" customWidth="1"/>
    <col min="17" max="17" width="29.44140625" customWidth="1"/>
    <col min="18" max="18" width="13.88671875" customWidth="1"/>
    <col min="19" max="19" width="11.5546875" hidden="1" customWidth="1"/>
    <col min="20" max="22" width="13.21875" hidden="1" customWidth="1"/>
    <col min="23" max="16384" width="11.5546875" hidden="1"/>
  </cols>
  <sheetData>
    <row r="1" spans="1:17" ht="15.6">
      <c r="A1" s="39" t="s">
        <v>0</v>
      </c>
      <c r="B1" s="39"/>
      <c r="C1" s="39"/>
      <c r="D1" s="40" t="s">
        <v>1</v>
      </c>
      <c r="E1" s="40"/>
      <c r="F1" s="40"/>
      <c r="G1" s="40"/>
      <c r="H1" s="40"/>
      <c r="I1" s="40"/>
      <c r="J1" s="41" t="s">
        <v>2</v>
      </c>
      <c r="K1" s="41"/>
      <c r="L1" s="41"/>
      <c r="M1" s="41"/>
      <c r="N1" s="41"/>
      <c r="O1" s="41"/>
      <c r="P1" s="41"/>
      <c r="Q1" s="41"/>
    </row>
    <row r="2" spans="1:17" ht="15.6">
      <c r="A2" s="1" t="s">
        <v>3</v>
      </c>
      <c r="B2" s="1" t="s">
        <v>5</v>
      </c>
      <c r="C2" s="1" t="s">
        <v>6</v>
      </c>
      <c r="D2" s="3" t="s">
        <v>7</v>
      </c>
      <c r="E2" s="3" t="s">
        <v>8</v>
      </c>
      <c r="F2" s="3" t="s">
        <v>9</v>
      </c>
      <c r="G2" s="18" t="s">
        <v>10</v>
      </c>
      <c r="H2" s="18" t="s">
        <v>11</v>
      </c>
      <c r="I2" s="18" t="s">
        <v>12</v>
      </c>
      <c r="J2" s="19" t="s">
        <v>13</v>
      </c>
      <c r="K2" s="19" t="s">
        <v>14</v>
      </c>
      <c r="L2" s="19" t="s">
        <v>1308</v>
      </c>
      <c r="M2" s="19" t="s">
        <v>15</v>
      </c>
      <c r="N2" s="20" t="s">
        <v>16</v>
      </c>
      <c r="O2" s="4" t="s">
        <v>17</v>
      </c>
      <c r="P2" s="4" t="s">
        <v>18</v>
      </c>
      <c r="Q2" s="4" t="s">
        <v>19</v>
      </c>
    </row>
    <row r="3" spans="1:17" ht="13.8" customHeight="1">
      <c r="A3" s="31"/>
      <c r="B3" s="33"/>
      <c r="C3" s="31"/>
      <c r="D3" s="32"/>
      <c r="E3" s="32"/>
      <c r="F3" s="32"/>
      <c r="G3" s="31"/>
      <c r="H3" s="31"/>
      <c r="I3" s="31"/>
      <c r="J3" s="31"/>
      <c r="K3" s="31"/>
      <c r="L3" s="31"/>
      <c r="M3" s="31"/>
      <c r="N3" s="31"/>
      <c r="O3" s="32"/>
      <c r="P3" s="32"/>
      <c r="Q3" s="32"/>
    </row>
    <row r="4" spans="1:17">
      <c r="A4" s="31"/>
      <c r="B4" s="33"/>
      <c r="C4" s="31"/>
      <c r="D4" s="32"/>
      <c r="E4" s="32"/>
      <c r="F4" s="32"/>
      <c r="G4" s="31"/>
      <c r="H4" s="31"/>
      <c r="I4" s="31"/>
      <c r="J4" s="31"/>
      <c r="K4" s="31"/>
      <c r="L4" s="31"/>
      <c r="M4" s="31"/>
      <c r="N4" s="31"/>
      <c r="O4" s="32"/>
      <c r="P4" s="32"/>
      <c r="Q4" s="32"/>
    </row>
    <row r="5" spans="1:17">
      <c r="A5" s="31"/>
      <c r="B5" s="31"/>
      <c r="C5" s="31"/>
      <c r="D5" s="32"/>
      <c r="E5" s="32"/>
      <c r="F5" s="32"/>
      <c r="G5" s="31"/>
      <c r="H5" s="31"/>
      <c r="I5" s="31"/>
      <c r="J5" s="31"/>
      <c r="K5" s="31"/>
      <c r="L5" s="31"/>
      <c r="M5" s="31"/>
      <c r="N5" s="31"/>
      <c r="O5" s="32"/>
      <c r="P5" s="32"/>
      <c r="Q5" s="32"/>
    </row>
    <row r="6" spans="1:17">
      <c r="A6" s="31"/>
      <c r="B6" s="31"/>
      <c r="C6" s="31"/>
      <c r="D6" s="32"/>
      <c r="E6" s="32"/>
      <c r="F6" s="32"/>
      <c r="G6" s="31"/>
      <c r="H6" s="31"/>
      <c r="I6" s="31"/>
      <c r="J6" s="31"/>
      <c r="K6" s="31"/>
      <c r="L6" s="31"/>
      <c r="M6" s="31"/>
      <c r="N6" s="31"/>
      <c r="O6" s="32"/>
      <c r="P6" s="32"/>
      <c r="Q6" s="32"/>
    </row>
    <row r="7" spans="1:17">
      <c r="A7" s="31"/>
      <c r="B7" s="31"/>
      <c r="C7" s="31"/>
      <c r="D7" s="32"/>
      <c r="E7" s="32"/>
      <c r="F7" s="32"/>
      <c r="G7" s="31"/>
      <c r="H7" s="31"/>
      <c r="I7" s="31"/>
      <c r="J7" s="31"/>
      <c r="K7" s="31"/>
      <c r="L7" s="31"/>
      <c r="M7" s="31"/>
      <c r="N7" s="31"/>
      <c r="O7" s="32"/>
      <c r="P7" s="32"/>
      <c r="Q7" s="32"/>
    </row>
    <row r="8" spans="1:17">
      <c r="A8" s="31"/>
      <c r="B8" s="31"/>
      <c r="C8" s="31"/>
      <c r="D8" s="32"/>
      <c r="E8" s="32"/>
      <c r="F8" s="32"/>
      <c r="G8" s="31"/>
      <c r="H8" s="31"/>
      <c r="I8" s="31"/>
      <c r="J8" s="31"/>
      <c r="K8" s="31"/>
      <c r="L8" s="31"/>
      <c r="M8" s="31"/>
      <c r="N8" s="31"/>
      <c r="O8" s="32"/>
      <c r="P8" s="32"/>
      <c r="Q8" s="32"/>
    </row>
    <row r="9" spans="1:17">
      <c r="A9" s="31"/>
      <c r="B9" s="31"/>
      <c r="C9" s="31"/>
      <c r="D9" s="32"/>
      <c r="E9" s="32"/>
      <c r="F9" s="32"/>
      <c r="G9" s="31"/>
      <c r="H9" s="31"/>
      <c r="I9" s="31"/>
      <c r="J9" s="31"/>
      <c r="K9" s="31"/>
      <c r="L9" s="31"/>
      <c r="M9" s="31"/>
      <c r="N9" s="31"/>
      <c r="O9" s="32"/>
      <c r="P9" s="32"/>
      <c r="Q9" s="32"/>
    </row>
    <row r="10" spans="1:17">
      <c r="A10" s="31"/>
      <c r="B10" s="31"/>
      <c r="C10" s="31"/>
      <c r="D10" s="32"/>
      <c r="E10" s="32"/>
      <c r="F10" s="32"/>
      <c r="G10" s="31"/>
      <c r="H10" s="31"/>
      <c r="I10" s="31"/>
      <c r="J10" s="31"/>
      <c r="K10" s="31"/>
      <c r="L10" s="31"/>
      <c r="M10" s="31"/>
      <c r="N10" s="31"/>
      <c r="O10" s="32"/>
      <c r="P10" s="32"/>
      <c r="Q10" s="32"/>
    </row>
    <row r="11" spans="1:17">
      <c r="A11" s="31"/>
      <c r="B11" s="31"/>
      <c r="C11" s="31"/>
      <c r="D11" s="32"/>
      <c r="E11" s="32"/>
      <c r="F11" s="32"/>
      <c r="G11" s="31"/>
      <c r="H11" s="31"/>
      <c r="I11" s="31"/>
      <c r="J11" s="31"/>
      <c r="K11" s="31"/>
      <c r="L11" s="31"/>
      <c r="M11" s="31"/>
      <c r="N11" s="31"/>
      <c r="O11" s="32"/>
      <c r="P11" s="32"/>
      <c r="Q11" s="32"/>
    </row>
    <row r="12" spans="1:17">
      <c r="A12" s="31"/>
      <c r="B12" s="31"/>
      <c r="C12" s="31"/>
      <c r="D12" s="32"/>
      <c r="E12" s="32"/>
      <c r="F12" s="32"/>
      <c r="G12" s="31"/>
      <c r="H12" s="31"/>
      <c r="I12" s="31"/>
      <c r="J12" s="31"/>
      <c r="K12" s="31"/>
      <c r="L12" s="31"/>
      <c r="M12" s="31"/>
      <c r="N12" s="31"/>
      <c r="O12" s="32"/>
      <c r="P12" s="32"/>
      <c r="Q12" s="32"/>
    </row>
    <row r="13" spans="1:17">
      <c r="A13" s="31"/>
      <c r="B13" s="31"/>
      <c r="C13" s="31"/>
      <c r="D13" s="32"/>
      <c r="E13" s="32"/>
      <c r="F13" s="32"/>
      <c r="G13" s="31"/>
      <c r="H13" s="31"/>
      <c r="I13" s="31"/>
      <c r="J13" s="31"/>
      <c r="K13" s="31"/>
      <c r="L13" s="31"/>
      <c r="M13" s="31"/>
      <c r="N13" s="31"/>
      <c r="O13" s="32"/>
      <c r="P13" s="32"/>
      <c r="Q13" s="32"/>
    </row>
    <row r="14" spans="1:17">
      <c r="A14" s="31"/>
      <c r="B14" s="31"/>
      <c r="C14" s="31"/>
      <c r="D14" s="32"/>
      <c r="E14" s="32"/>
      <c r="F14" s="32"/>
      <c r="G14" s="31"/>
      <c r="H14" s="31"/>
      <c r="I14" s="31"/>
      <c r="J14" s="31"/>
      <c r="K14" s="31"/>
      <c r="L14" s="31"/>
      <c r="M14" s="31"/>
      <c r="N14" s="31"/>
      <c r="O14" s="32"/>
      <c r="P14" s="32"/>
      <c r="Q14" s="32"/>
    </row>
    <row r="15" spans="1:17">
      <c r="A15" s="31"/>
      <c r="B15" s="31"/>
      <c r="C15" s="31"/>
      <c r="D15" s="32"/>
      <c r="E15" s="32"/>
      <c r="F15" s="32"/>
      <c r="G15" s="31"/>
      <c r="H15" s="31"/>
      <c r="I15" s="31"/>
      <c r="J15" s="31"/>
      <c r="K15" s="31"/>
      <c r="L15" s="31"/>
      <c r="M15" s="31"/>
      <c r="N15" s="31"/>
      <c r="O15" s="32"/>
      <c r="P15" s="32"/>
      <c r="Q15" s="32"/>
    </row>
    <row r="16" spans="1:17">
      <c r="A16" s="31"/>
      <c r="B16" s="31"/>
      <c r="C16" s="31"/>
      <c r="D16" s="32"/>
      <c r="E16" s="32"/>
      <c r="F16" s="32"/>
      <c r="G16" s="31"/>
      <c r="H16" s="31"/>
      <c r="I16" s="31"/>
      <c r="J16" s="31"/>
      <c r="K16" s="31"/>
      <c r="L16" s="31"/>
      <c r="M16" s="31"/>
      <c r="N16" s="31"/>
      <c r="O16" s="32"/>
      <c r="P16" s="32"/>
      <c r="Q16" s="32"/>
    </row>
    <row r="17" spans="1:17">
      <c r="A17" s="31"/>
      <c r="B17" s="31"/>
      <c r="C17" s="31"/>
      <c r="D17" s="32"/>
      <c r="E17" s="32"/>
      <c r="F17" s="32"/>
      <c r="G17" s="31"/>
      <c r="H17" s="31"/>
      <c r="I17" s="31"/>
      <c r="J17" s="31"/>
      <c r="K17" s="31"/>
      <c r="L17" s="31"/>
      <c r="M17" s="31"/>
      <c r="N17" s="31"/>
      <c r="O17" s="32"/>
      <c r="P17" s="32"/>
      <c r="Q17" s="32"/>
    </row>
    <row r="18" spans="1:17">
      <c r="A18" s="31"/>
      <c r="B18" s="31"/>
      <c r="C18" s="31"/>
      <c r="D18" s="32"/>
      <c r="E18" s="32"/>
      <c r="F18" s="32"/>
      <c r="G18" s="31"/>
      <c r="H18" s="31"/>
      <c r="I18" s="31"/>
      <c r="J18" s="31"/>
      <c r="K18" s="31"/>
      <c r="L18" s="31"/>
      <c r="M18" s="31"/>
      <c r="N18" s="31"/>
      <c r="O18" s="32"/>
      <c r="P18" s="32"/>
      <c r="Q18" s="32"/>
    </row>
    <row r="19" spans="1:17">
      <c r="A19" s="31"/>
      <c r="B19" s="31"/>
      <c r="C19" s="31"/>
      <c r="D19" s="32"/>
      <c r="E19" s="32"/>
      <c r="F19" s="32"/>
      <c r="G19" s="31"/>
      <c r="H19" s="31"/>
      <c r="I19" s="31"/>
      <c r="J19" s="31"/>
      <c r="K19" s="31"/>
      <c r="L19" s="31"/>
      <c r="M19" s="31"/>
      <c r="N19" s="31"/>
      <c r="O19" s="32"/>
      <c r="P19" s="32"/>
      <c r="Q19" s="32"/>
    </row>
    <row r="20" spans="1:17">
      <c r="A20" s="31"/>
      <c r="B20" s="31"/>
      <c r="C20" s="31"/>
      <c r="D20" s="32"/>
      <c r="E20" s="32"/>
      <c r="F20" s="32"/>
      <c r="G20" s="31"/>
      <c r="H20" s="31"/>
      <c r="I20" s="31"/>
      <c r="J20" s="31"/>
      <c r="K20" s="31"/>
      <c r="L20" s="31"/>
      <c r="M20" s="31"/>
      <c r="N20" s="31"/>
      <c r="O20" s="32"/>
      <c r="P20" s="32"/>
      <c r="Q20" s="32"/>
    </row>
    <row r="21" spans="1:17">
      <c r="A21" s="31"/>
      <c r="B21" s="31"/>
      <c r="C21" s="31"/>
      <c r="D21" s="32"/>
      <c r="E21" s="32"/>
      <c r="F21" s="32"/>
      <c r="G21" s="31"/>
      <c r="H21" s="31"/>
      <c r="I21" s="31"/>
      <c r="J21" s="31"/>
      <c r="K21" s="31"/>
      <c r="L21" s="31"/>
      <c r="M21" s="31"/>
      <c r="N21" s="31"/>
      <c r="O21" s="32"/>
      <c r="P21" s="32"/>
      <c r="Q21" s="32"/>
    </row>
    <row r="22" spans="1:17">
      <c r="A22" s="31"/>
      <c r="B22" s="31"/>
      <c r="C22" s="31"/>
      <c r="D22" s="32"/>
      <c r="E22" s="32"/>
      <c r="F22" s="32"/>
      <c r="G22" s="31"/>
      <c r="H22" s="31"/>
      <c r="I22" s="31"/>
      <c r="J22" s="31"/>
      <c r="K22" s="31"/>
      <c r="L22" s="31"/>
      <c r="M22" s="31"/>
      <c r="N22" s="31"/>
      <c r="O22" s="32"/>
      <c r="P22" s="32"/>
      <c r="Q22" s="32"/>
    </row>
    <row r="23" spans="1:17">
      <c r="A23" s="31"/>
      <c r="B23" s="31"/>
      <c r="C23" s="31"/>
      <c r="D23" s="32"/>
      <c r="E23" s="32"/>
      <c r="F23" s="32"/>
      <c r="G23" s="31"/>
      <c r="H23" s="31"/>
      <c r="I23" s="31"/>
      <c r="J23" s="31"/>
      <c r="K23" s="31"/>
      <c r="L23" s="31"/>
      <c r="M23" s="31"/>
      <c r="N23" s="31"/>
      <c r="O23" s="32"/>
      <c r="P23" s="32"/>
      <c r="Q23" s="32"/>
    </row>
    <row r="24" spans="1:17">
      <c r="A24" s="31"/>
      <c r="B24" s="31"/>
      <c r="C24" s="31"/>
      <c r="D24" s="32"/>
      <c r="E24" s="32"/>
      <c r="F24" s="32"/>
      <c r="G24" s="31"/>
      <c r="H24" s="31"/>
      <c r="I24" s="31"/>
      <c r="J24" s="31"/>
      <c r="K24" s="31"/>
      <c r="L24" s="31"/>
      <c r="M24" s="31"/>
      <c r="N24" s="31"/>
      <c r="O24" s="32"/>
      <c r="P24" s="32"/>
      <c r="Q24" s="32"/>
    </row>
    <row r="25" spans="1:17">
      <c r="A25" s="31"/>
      <c r="B25" s="31"/>
      <c r="C25" s="31"/>
      <c r="D25" s="32"/>
      <c r="E25" s="32"/>
      <c r="F25" s="32"/>
      <c r="G25" s="31"/>
      <c r="H25" s="31"/>
      <c r="I25" s="31"/>
      <c r="J25" s="31"/>
      <c r="K25" s="31"/>
      <c r="L25" s="31"/>
      <c r="M25" s="31"/>
      <c r="N25" s="31"/>
      <c r="O25" s="32"/>
      <c r="P25" s="32"/>
      <c r="Q25" s="32"/>
    </row>
    <row r="26" spans="1:17">
      <c r="A26" s="31"/>
      <c r="B26" s="31"/>
      <c r="C26" s="31"/>
      <c r="D26" s="32"/>
      <c r="E26" s="32"/>
      <c r="F26" s="32"/>
      <c r="G26" s="31"/>
      <c r="H26" s="31"/>
      <c r="I26" s="31"/>
      <c r="J26" s="31"/>
      <c r="K26" s="31"/>
      <c r="L26" s="31"/>
      <c r="M26" s="31"/>
      <c r="N26" s="31"/>
      <c r="O26" s="32"/>
      <c r="P26" s="32"/>
      <c r="Q26" s="32"/>
    </row>
    <row r="27" spans="1:17">
      <c r="A27" s="31"/>
      <c r="B27" s="31"/>
      <c r="C27" s="31"/>
      <c r="D27" s="32"/>
      <c r="E27" s="32"/>
      <c r="F27" s="32"/>
      <c r="G27" s="31"/>
      <c r="H27" s="31"/>
      <c r="I27" s="31"/>
      <c r="J27" s="31"/>
      <c r="K27" s="31"/>
      <c r="L27" s="31"/>
      <c r="M27" s="31"/>
      <c r="N27" s="31"/>
      <c r="O27" s="32"/>
      <c r="P27" s="32"/>
      <c r="Q27" s="32"/>
    </row>
    <row r="28" spans="1:17">
      <c r="A28" s="31"/>
      <c r="B28" s="31"/>
      <c r="C28" s="31"/>
      <c r="D28" s="32"/>
      <c r="E28" s="32"/>
      <c r="F28" s="32"/>
      <c r="G28" s="31"/>
      <c r="H28" s="31"/>
      <c r="I28" s="31"/>
      <c r="J28" s="31"/>
      <c r="K28" s="31"/>
      <c r="L28" s="31"/>
      <c r="M28" s="31"/>
      <c r="N28" s="31"/>
      <c r="O28" s="32"/>
      <c r="P28" s="32"/>
      <c r="Q28" s="32"/>
    </row>
    <row r="29" spans="1:17">
      <c r="A29" s="31"/>
      <c r="B29" s="31"/>
      <c r="C29" s="31"/>
      <c r="D29" s="32"/>
      <c r="E29" s="32"/>
      <c r="F29" s="32"/>
      <c r="G29" s="31"/>
      <c r="H29" s="31"/>
      <c r="I29" s="31"/>
      <c r="J29" s="31"/>
      <c r="K29" s="31"/>
      <c r="L29" s="31"/>
      <c r="M29" s="31"/>
      <c r="N29" s="31"/>
      <c r="O29" s="32"/>
      <c r="P29" s="32"/>
      <c r="Q29" s="32"/>
    </row>
    <row r="30" spans="1:17">
      <c r="A30" s="31"/>
      <c r="B30" s="31"/>
      <c r="C30" s="31"/>
      <c r="D30" s="32"/>
      <c r="E30" s="32"/>
      <c r="F30" s="32"/>
      <c r="G30" s="31"/>
      <c r="H30" s="31"/>
      <c r="I30" s="31"/>
      <c r="J30" s="31"/>
      <c r="K30" s="31"/>
      <c r="L30" s="31"/>
      <c r="M30" s="31"/>
      <c r="N30" s="31"/>
      <c r="O30" s="32"/>
      <c r="P30" s="32"/>
      <c r="Q30" s="32"/>
    </row>
    <row r="31" spans="1:17">
      <c r="A31" s="31"/>
      <c r="B31" s="31"/>
      <c r="C31" s="31"/>
      <c r="D31" s="32"/>
      <c r="E31" s="32"/>
      <c r="F31" s="32"/>
      <c r="G31" s="31"/>
      <c r="H31" s="31"/>
      <c r="I31" s="31"/>
      <c r="J31" s="31"/>
      <c r="K31" s="31"/>
      <c r="L31" s="31"/>
      <c r="M31" s="31"/>
      <c r="N31" s="31"/>
      <c r="O31" s="32"/>
      <c r="P31" s="32"/>
      <c r="Q31" s="32"/>
    </row>
    <row r="32" spans="1:17">
      <c r="A32" s="31"/>
      <c r="B32" s="31"/>
      <c r="C32" s="31"/>
      <c r="D32" s="32"/>
      <c r="E32" s="32"/>
      <c r="F32" s="32"/>
      <c r="G32" s="31"/>
      <c r="H32" s="31"/>
      <c r="I32" s="31"/>
      <c r="J32" s="31"/>
      <c r="K32" s="31"/>
      <c r="L32" s="31"/>
      <c r="M32" s="31"/>
      <c r="N32" s="31"/>
      <c r="O32" s="32"/>
      <c r="P32" s="32"/>
      <c r="Q32" s="32"/>
    </row>
    <row r="33" spans="1:17">
      <c r="A33" s="31"/>
      <c r="B33" s="31"/>
      <c r="C33" s="31"/>
      <c r="D33" s="32"/>
      <c r="E33" s="32"/>
      <c r="F33" s="32"/>
      <c r="G33" s="31"/>
      <c r="H33" s="31"/>
      <c r="I33" s="31"/>
      <c r="J33" s="31"/>
      <c r="K33" s="31"/>
      <c r="L33" s="31"/>
      <c r="M33" s="31"/>
      <c r="N33" s="31"/>
      <c r="O33" s="32"/>
      <c r="P33" s="32"/>
      <c r="Q33" s="32"/>
    </row>
    <row r="34" spans="1:17">
      <c r="A34" s="31"/>
      <c r="B34" s="31"/>
      <c r="C34" s="31"/>
      <c r="D34" s="32"/>
      <c r="E34" s="32"/>
      <c r="F34" s="32"/>
      <c r="G34" s="31"/>
      <c r="H34" s="31"/>
      <c r="I34" s="31"/>
      <c r="J34" s="31"/>
      <c r="K34" s="31"/>
      <c r="L34" s="31"/>
      <c r="M34" s="31"/>
      <c r="N34" s="31"/>
      <c r="O34" s="32"/>
      <c r="P34" s="32"/>
      <c r="Q34" s="32"/>
    </row>
    <row r="35" spans="1:17">
      <c r="A35" s="31"/>
      <c r="B35" s="31"/>
      <c r="C35" s="31"/>
      <c r="D35" s="32"/>
      <c r="E35" s="32"/>
      <c r="F35" s="32"/>
      <c r="G35" s="31"/>
      <c r="H35" s="31"/>
      <c r="I35" s="31"/>
      <c r="J35" s="31"/>
      <c r="K35" s="31"/>
      <c r="L35" s="31"/>
      <c r="M35" s="31"/>
      <c r="N35" s="31"/>
      <c r="O35" s="32"/>
      <c r="P35" s="32"/>
      <c r="Q35" s="32"/>
    </row>
    <row r="36" spans="1:17">
      <c r="A36" s="31"/>
      <c r="B36" s="31"/>
      <c r="C36" s="31"/>
      <c r="D36" s="32"/>
      <c r="E36" s="32"/>
      <c r="F36" s="32"/>
      <c r="G36" s="31"/>
      <c r="H36" s="31"/>
      <c r="I36" s="31"/>
      <c r="J36" s="31"/>
      <c r="K36" s="31"/>
      <c r="L36" s="31"/>
      <c r="M36" s="31"/>
      <c r="N36" s="31"/>
      <c r="O36" s="32"/>
      <c r="P36" s="32"/>
      <c r="Q36" s="32"/>
    </row>
    <row r="37" spans="1:17">
      <c r="A37" s="31"/>
      <c r="B37" s="31"/>
      <c r="C37" s="31"/>
      <c r="D37" s="32"/>
      <c r="E37" s="32"/>
      <c r="F37" s="32"/>
      <c r="G37" s="31"/>
      <c r="H37" s="31"/>
      <c r="I37" s="31"/>
      <c r="J37" s="31"/>
      <c r="K37" s="31"/>
      <c r="L37" s="31"/>
      <c r="M37" s="31"/>
      <c r="N37" s="31"/>
      <c r="O37" s="32"/>
      <c r="P37" s="32"/>
      <c r="Q37" s="32"/>
    </row>
    <row r="38" spans="1:17">
      <c r="A38" s="31"/>
      <c r="B38" s="31"/>
      <c r="C38" s="31"/>
      <c r="D38" s="32"/>
      <c r="E38" s="32"/>
      <c r="F38" s="32"/>
      <c r="G38" s="31"/>
      <c r="H38" s="31"/>
      <c r="I38" s="31"/>
      <c r="J38" s="31"/>
      <c r="K38" s="31"/>
      <c r="L38" s="31"/>
      <c r="M38" s="31"/>
      <c r="N38" s="31"/>
      <c r="O38" s="32"/>
      <c r="P38" s="32"/>
      <c r="Q38" s="32"/>
    </row>
    <row r="39" spans="1:17">
      <c r="A39" s="31"/>
      <c r="B39" s="31"/>
      <c r="C39" s="31"/>
      <c r="D39" s="32"/>
      <c r="E39" s="32"/>
      <c r="F39" s="32"/>
      <c r="G39" s="31"/>
      <c r="H39" s="31"/>
      <c r="I39" s="31"/>
      <c r="J39" s="31"/>
      <c r="K39" s="31"/>
      <c r="L39" s="31"/>
      <c r="M39" s="31"/>
      <c r="N39" s="31"/>
      <c r="O39" s="32"/>
      <c r="P39" s="32"/>
      <c r="Q39" s="32"/>
    </row>
    <row r="40" spans="1:17">
      <c r="A40" s="31"/>
      <c r="B40" s="31"/>
      <c r="C40" s="31"/>
      <c r="D40" s="32"/>
      <c r="E40" s="32"/>
      <c r="F40" s="32"/>
      <c r="G40" s="31"/>
      <c r="H40" s="31"/>
      <c r="I40" s="31"/>
      <c r="J40" s="31"/>
      <c r="K40" s="31"/>
      <c r="L40" s="31"/>
      <c r="M40" s="31"/>
      <c r="N40" s="31"/>
      <c r="O40" s="32"/>
      <c r="P40" s="32"/>
      <c r="Q40" s="32"/>
    </row>
    <row r="41" spans="1:17">
      <c r="A41" s="31"/>
      <c r="B41" s="31"/>
      <c r="C41" s="31"/>
      <c r="D41" s="32"/>
      <c r="E41" s="32"/>
      <c r="F41" s="32"/>
      <c r="G41" s="31"/>
      <c r="H41" s="31"/>
      <c r="I41" s="31"/>
      <c r="J41" s="31"/>
      <c r="K41" s="31"/>
      <c r="L41" s="31"/>
      <c r="M41" s="31"/>
      <c r="N41" s="31"/>
      <c r="O41" s="32"/>
      <c r="P41" s="32"/>
      <c r="Q41" s="32"/>
    </row>
    <row r="42" spans="1:17">
      <c r="A42" s="31"/>
      <c r="B42" s="31"/>
      <c r="C42" s="31"/>
      <c r="D42" s="32"/>
      <c r="E42" s="32"/>
      <c r="F42" s="32"/>
      <c r="G42" s="31"/>
      <c r="H42" s="31"/>
      <c r="I42" s="31"/>
      <c r="J42" s="31"/>
      <c r="K42" s="31"/>
      <c r="L42" s="31"/>
      <c r="M42" s="31"/>
      <c r="N42" s="31"/>
      <c r="O42" s="32"/>
      <c r="P42" s="32"/>
      <c r="Q42" s="32"/>
    </row>
    <row r="43" spans="1:17">
      <c r="A43" s="31"/>
      <c r="B43" s="31"/>
      <c r="C43" s="31"/>
      <c r="D43" s="32"/>
      <c r="E43" s="32"/>
      <c r="F43" s="32"/>
      <c r="G43" s="31"/>
      <c r="H43" s="31"/>
      <c r="I43" s="31"/>
      <c r="J43" s="31"/>
      <c r="K43" s="31"/>
      <c r="L43" s="31"/>
      <c r="M43" s="31"/>
      <c r="N43" s="31"/>
      <c r="O43" s="32"/>
      <c r="P43" s="32"/>
      <c r="Q43" s="32"/>
    </row>
    <row r="44" spans="1:17">
      <c r="A44" s="31"/>
      <c r="B44" s="31"/>
      <c r="C44" s="31"/>
      <c r="D44" s="32"/>
      <c r="E44" s="32"/>
      <c r="F44" s="32"/>
      <c r="G44" s="31"/>
      <c r="H44" s="31"/>
      <c r="I44" s="31"/>
      <c r="J44" s="31"/>
      <c r="K44" s="31"/>
      <c r="L44" s="31"/>
      <c r="M44" s="31"/>
      <c r="N44" s="31"/>
      <c r="O44" s="32"/>
      <c r="P44" s="32"/>
      <c r="Q44" s="32"/>
    </row>
    <row r="45" spans="1:17">
      <c r="A45" s="31"/>
      <c r="B45" s="31"/>
      <c r="C45" s="31"/>
      <c r="D45" s="32"/>
      <c r="E45" s="32"/>
      <c r="F45" s="32"/>
      <c r="G45" s="31"/>
      <c r="H45" s="31"/>
      <c r="I45" s="31"/>
      <c r="J45" s="31"/>
      <c r="K45" s="31"/>
      <c r="L45" s="31"/>
      <c r="M45" s="31"/>
      <c r="N45" s="31"/>
      <c r="O45" s="32"/>
      <c r="P45" s="32"/>
      <c r="Q45" s="32"/>
    </row>
    <row r="46" spans="1:17">
      <c r="A46" s="31"/>
      <c r="B46" s="31"/>
      <c r="C46" s="31"/>
      <c r="D46" s="32"/>
      <c r="E46" s="32"/>
      <c r="F46" s="32"/>
      <c r="G46" s="31"/>
      <c r="H46" s="31"/>
      <c r="I46" s="31"/>
      <c r="J46" s="31"/>
      <c r="K46" s="31"/>
      <c r="L46" s="31"/>
      <c r="M46" s="31"/>
      <c r="N46" s="31"/>
      <c r="O46" s="32"/>
      <c r="P46" s="32"/>
      <c r="Q46" s="32"/>
    </row>
    <row r="47" spans="1:17">
      <c r="A47" s="31"/>
      <c r="B47" s="31"/>
      <c r="C47" s="31"/>
      <c r="D47" s="32"/>
      <c r="E47" s="32"/>
      <c r="F47" s="32"/>
      <c r="G47" s="31"/>
      <c r="H47" s="31"/>
      <c r="I47" s="31"/>
      <c r="J47" s="31"/>
      <c r="K47" s="31"/>
      <c r="L47" s="31"/>
      <c r="M47" s="31"/>
      <c r="N47" s="31"/>
      <c r="O47" s="32"/>
      <c r="P47" s="32"/>
      <c r="Q47" s="32"/>
    </row>
    <row r="48" spans="1:17">
      <c r="A48" s="31"/>
      <c r="B48" s="31"/>
      <c r="C48" s="31"/>
      <c r="D48" s="32"/>
      <c r="E48" s="32"/>
      <c r="F48" s="32"/>
      <c r="G48" s="31"/>
      <c r="H48" s="31"/>
      <c r="I48" s="31"/>
      <c r="J48" s="31"/>
      <c r="K48" s="31"/>
      <c r="L48" s="31"/>
      <c r="M48" s="31"/>
      <c r="N48" s="31"/>
      <c r="O48" s="32"/>
      <c r="P48" s="32"/>
      <c r="Q48" s="32"/>
    </row>
    <row r="49" spans="1:17">
      <c r="A49" s="31"/>
      <c r="B49" s="31"/>
      <c r="C49" s="31"/>
      <c r="D49" s="32"/>
      <c r="E49" s="32"/>
      <c r="F49" s="32"/>
      <c r="G49" s="31"/>
      <c r="H49" s="31"/>
      <c r="I49" s="31"/>
      <c r="J49" s="31"/>
      <c r="K49" s="31"/>
      <c r="L49" s="31"/>
      <c r="M49" s="31"/>
      <c r="N49" s="31"/>
      <c r="O49" s="32"/>
      <c r="P49" s="32"/>
      <c r="Q49" s="32"/>
    </row>
    <row r="50" spans="1:17">
      <c r="A50" s="31"/>
      <c r="B50" s="31"/>
      <c r="C50" s="31"/>
      <c r="D50" s="32"/>
      <c r="E50" s="32"/>
      <c r="F50" s="32"/>
      <c r="G50" s="31"/>
      <c r="H50" s="31"/>
      <c r="I50" s="31"/>
      <c r="J50" s="31"/>
      <c r="K50" s="31"/>
      <c r="L50" s="31"/>
      <c r="M50" s="31"/>
      <c r="N50" s="31"/>
      <c r="O50" s="32"/>
      <c r="P50" s="32"/>
      <c r="Q50" s="32"/>
    </row>
    <row r="51" spans="1:17">
      <c r="A51" s="31"/>
      <c r="B51" s="31"/>
      <c r="C51" s="31"/>
      <c r="D51" s="32"/>
      <c r="E51" s="32"/>
      <c r="F51" s="32"/>
      <c r="G51" s="31"/>
      <c r="H51" s="31"/>
      <c r="I51" s="31"/>
      <c r="J51" s="31"/>
      <c r="K51" s="31"/>
      <c r="L51" s="31"/>
      <c r="M51" s="31"/>
      <c r="N51" s="31"/>
      <c r="O51" s="32"/>
      <c r="P51" s="32"/>
      <c r="Q51" s="32"/>
    </row>
    <row r="52" spans="1:17">
      <c r="A52" s="31"/>
      <c r="B52" s="31"/>
      <c r="C52" s="31"/>
      <c r="D52" s="32"/>
      <c r="E52" s="32"/>
      <c r="F52" s="32"/>
      <c r="G52" s="31"/>
      <c r="H52" s="31"/>
      <c r="I52" s="31"/>
      <c r="J52" s="31"/>
      <c r="K52" s="31"/>
      <c r="L52" s="31"/>
      <c r="M52" s="31"/>
      <c r="N52" s="31"/>
      <c r="O52" s="32"/>
      <c r="P52" s="32"/>
      <c r="Q52" s="32"/>
    </row>
    <row r="53" spans="1:17">
      <c r="A53" s="31"/>
      <c r="B53" s="31"/>
      <c r="C53" s="31"/>
      <c r="D53" s="32"/>
      <c r="E53" s="32"/>
      <c r="F53" s="32"/>
      <c r="G53" s="31"/>
      <c r="H53" s="31"/>
      <c r="I53" s="31"/>
      <c r="J53" s="31"/>
      <c r="K53" s="31"/>
      <c r="L53" s="31"/>
      <c r="M53" s="31"/>
      <c r="N53" s="31"/>
      <c r="O53" s="32"/>
      <c r="P53" s="32"/>
      <c r="Q53" s="32"/>
    </row>
    <row r="54" spans="1:17">
      <c r="A54" s="31"/>
      <c r="B54" s="31"/>
      <c r="C54" s="31"/>
      <c r="D54" s="32"/>
      <c r="E54" s="32"/>
      <c r="F54" s="32"/>
      <c r="G54" s="31"/>
      <c r="H54" s="31"/>
      <c r="I54" s="31"/>
      <c r="J54" s="31"/>
      <c r="K54" s="31"/>
      <c r="L54" s="31"/>
      <c r="M54" s="31"/>
      <c r="N54" s="31"/>
      <c r="O54" s="32"/>
      <c r="P54" s="32"/>
      <c r="Q54" s="32"/>
    </row>
    <row r="55" spans="1:17">
      <c r="A55" s="31"/>
      <c r="B55" s="31"/>
      <c r="C55" s="31"/>
      <c r="D55" s="32"/>
      <c r="E55" s="32"/>
      <c r="F55" s="32"/>
      <c r="G55" s="31"/>
      <c r="H55" s="31"/>
      <c r="I55" s="31"/>
      <c r="J55" s="31"/>
      <c r="K55" s="31"/>
      <c r="L55" s="31"/>
      <c r="M55" s="31"/>
      <c r="N55" s="31"/>
      <c r="O55" s="32"/>
      <c r="P55" s="32"/>
      <c r="Q55" s="32"/>
    </row>
    <row r="56" spans="1:17">
      <c r="A56" s="31"/>
      <c r="B56" s="31"/>
      <c r="C56" s="31"/>
      <c r="D56" s="32"/>
      <c r="E56" s="32"/>
      <c r="F56" s="32"/>
      <c r="G56" s="31"/>
      <c r="H56" s="31"/>
      <c r="I56" s="31"/>
      <c r="J56" s="31"/>
      <c r="K56" s="31"/>
      <c r="L56" s="31"/>
      <c r="M56" s="31"/>
      <c r="N56" s="31"/>
      <c r="O56" s="32"/>
      <c r="P56" s="32"/>
      <c r="Q56" s="32"/>
    </row>
    <row r="57" spans="1:17">
      <c r="A57" s="31"/>
      <c r="B57" s="31"/>
      <c r="C57" s="31"/>
      <c r="D57" s="32"/>
      <c r="E57" s="32"/>
      <c r="F57" s="32"/>
      <c r="G57" s="31"/>
      <c r="H57" s="31"/>
      <c r="I57" s="31"/>
      <c r="J57" s="31"/>
      <c r="K57" s="31"/>
      <c r="L57" s="31"/>
      <c r="M57" s="31"/>
      <c r="N57" s="31"/>
      <c r="O57" s="32"/>
      <c r="P57" s="32"/>
      <c r="Q57" s="32"/>
    </row>
    <row r="58" spans="1:17">
      <c r="A58" s="31"/>
      <c r="B58" s="31"/>
      <c r="C58" s="31"/>
      <c r="D58" s="32"/>
      <c r="E58" s="32"/>
      <c r="F58" s="32"/>
      <c r="G58" s="31"/>
      <c r="H58" s="31"/>
      <c r="I58" s="31"/>
      <c r="J58" s="31"/>
      <c r="K58" s="31"/>
      <c r="L58" s="31"/>
      <c r="M58" s="31"/>
      <c r="N58" s="31"/>
      <c r="O58" s="32"/>
      <c r="P58" s="32"/>
      <c r="Q58" s="32"/>
    </row>
    <row r="59" spans="1:17">
      <c r="A59" s="31"/>
      <c r="B59" s="31"/>
      <c r="C59" s="31"/>
      <c r="D59" s="32"/>
      <c r="E59" s="32"/>
      <c r="F59" s="32"/>
      <c r="G59" s="31"/>
      <c r="H59" s="31"/>
      <c r="I59" s="31"/>
      <c r="J59" s="31"/>
      <c r="K59" s="31"/>
      <c r="L59" s="31"/>
      <c r="M59" s="31"/>
      <c r="N59" s="31"/>
      <c r="O59" s="32"/>
      <c r="P59" s="32"/>
      <c r="Q59" s="32"/>
    </row>
    <row r="60" spans="1:17">
      <c r="A60" s="31"/>
      <c r="B60" s="31"/>
      <c r="C60" s="31"/>
      <c r="D60" s="32"/>
      <c r="E60" s="32"/>
      <c r="F60" s="32"/>
      <c r="G60" s="31"/>
      <c r="H60" s="31"/>
      <c r="I60" s="31"/>
      <c r="J60" s="31"/>
      <c r="K60" s="31"/>
      <c r="L60" s="31"/>
      <c r="M60" s="31"/>
      <c r="N60" s="31"/>
      <c r="O60" s="32"/>
      <c r="P60" s="32"/>
      <c r="Q60" s="32"/>
    </row>
    <row r="61" spans="1:17">
      <c r="A61" s="31"/>
      <c r="B61" s="31"/>
      <c r="C61" s="31"/>
      <c r="D61" s="32"/>
      <c r="E61" s="32"/>
      <c r="F61" s="32"/>
      <c r="G61" s="31"/>
      <c r="H61" s="31"/>
      <c r="I61" s="31"/>
      <c r="J61" s="31"/>
      <c r="K61" s="31"/>
      <c r="L61" s="31"/>
      <c r="M61" s="31"/>
      <c r="N61" s="31"/>
      <c r="O61" s="32"/>
      <c r="P61" s="32"/>
      <c r="Q61" s="32"/>
    </row>
    <row r="62" spans="1:17">
      <c r="A62" s="31"/>
      <c r="B62" s="31"/>
      <c r="C62" s="31"/>
      <c r="D62" s="32"/>
      <c r="E62" s="32"/>
      <c r="F62" s="32"/>
      <c r="G62" s="31"/>
      <c r="H62" s="31"/>
      <c r="I62" s="31"/>
      <c r="J62" s="31"/>
      <c r="K62" s="31"/>
      <c r="L62" s="31"/>
      <c r="M62" s="31"/>
      <c r="N62" s="31"/>
      <c r="O62" s="32"/>
      <c r="P62" s="32"/>
      <c r="Q62" s="32"/>
    </row>
    <row r="63" spans="1:17">
      <c r="A63" s="31"/>
      <c r="B63" s="31"/>
      <c r="C63" s="31"/>
      <c r="D63" s="32"/>
      <c r="E63" s="32"/>
      <c r="F63" s="32"/>
      <c r="G63" s="31"/>
      <c r="H63" s="31"/>
      <c r="I63" s="31"/>
      <c r="J63" s="31"/>
      <c r="K63" s="31"/>
      <c r="L63" s="31"/>
      <c r="M63" s="31"/>
      <c r="N63" s="31"/>
      <c r="O63" s="32"/>
      <c r="P63" s="32"/>
      <c r="Q63" s="32"/>
    </row>
    <row r="64" spans="1:17">
      <c r="A64" s="31"/>
      <c r="B64" s="31"/>
      <c r="C64" s="31"/>
      <c r="D64" s="32"/>
      <c r="E64" s="32"/>
      <c r="F64" s="32"/>
      <c r="G64" s="31"/>
      <c r="H64" s="31"/>
      <c r="I64" s="31"/>
      <c r="J64" s="31"/>
      <c r="K64" s="31"/>
      <c r="L64" s="31"/>
      <c r="M64" s="31"/>
      <c r="N64" s="31"/>
      <c r="O64" s="32"/>
      <c r="P64" s="32"/>
      <c r="Q64" s="32"/>
    </row>
    <row r="65" spans="1:17">
      <c r="A65" s="31"/>
      <c r="B65" s="31"/>
      <c r="C65" s="31"/>
      <c r="D65" s="32"/>
      <c r="E65" s="32"/>
      <c r="F65" s="32"/>
      <c r="G65" s="31"/>
      <c r="H65" s="31"/>
      <c r="I65" s="31"/>
      <c r="J65" s="31"/>
      <c r="K65" s="31"/>
      <c r="L65" s="31"/>
      <c r="M65" s="31"/>
      <c r="N65" s="31"/>
      <c r="O65" s="32"/>
      <c r="P65" s="32"/>
      <c r="Q65" s="32"/>
    </row>
    <row r="66" spans="1:17">
      <c r="A66" s="31"/>
      <c r="B66" s="31"/>
      <c r="C66" s="31"/>
      <c r="D66" s="32"/>
      <c r="E66" s="32"/>
      <c r="F66" s="32"/>
      <c r="G66" s="31"/>
      <c r="H66" s="31"/>
      <c r="I66" s="31"/>
      <c r="J66" s="31"/>
      <c r="K66" s="31"/>
      <c r="L66" s="31"/>
      <c r="M66" s="31"/>
      <c r="N66" s="31"/>
      <c r="O66" s="32"/>
      <c r="P66" s="32"/>
      <c r="Q66" s="32"/>
    </row>
    <row r="67" spans="1:17">
      <c r="A67" s="31"/>
      <c r="B67" s="31"/>
      <c r="C67" s="31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2"/>
      <c r="P67" s="32"/>
      <c r="Q67" s="32"/>
    </row>
    <row r="68" spans="1:17">
      <c r="A68" s="31"/>
      <c r="B68" s="31"/>
      <c r="C68" s="31"/>
      <c r="D68" s="32"/>
      <c r="E68" s="32"/>
      <c r="F68" s="32"/>
      <c r="G68" s="31"/>
      <c r="H68" s="31"/>
      <c r="I68" s="31"/>
      <c r="J68" s="31"/>
      <c r="K68" s="31"/>
      <c r="L68" s="31"/>
      <c r="M68" s="31"/>
      <c r="N68" s="31"/>
      <c r="O68" s="32"/>
      <c r="P68" s="32"/>
      <c r="Q68" s="32"/>
    </row>
    <row r="69" spans="1:17">
      <c r="A69" s="31"/>
      <c r="B69" s="31"/>
      <c r="C69" s="31"/>
      <c r="D69" s="32"/>
      <c r="E69" s="32"/>
      <c r="F69" s="32"/>
      <c r="G69" s="31"/>
      <c r="H69" s="31"/>
      <c r="I69" s="31"/>
      <c r="J69" s="31"/>
      <c r="K69" s="31"/>
      <c r="L69" s="31"/>
      <c r="M69" s="31"/>
      <c r="N69" s="31"/>
      <c r="O69" s="32"/>
      <c r="P69" s="32"/>
      <c r="Q69" s="32"/>
    </row>
    <row r="70" spans="1:17">
      <c r="A70" s="31"/>
      <c r="B70" s="31"/>
      <c r="C70" s="31"/>
      <c r="D70" s="32"/>
      <c r="E70" s="32"/>
      <c r="F70" s="32"/>
      <c r="G70" s="31"/>
      <c r="H70" s="31"/>
      <c r="I70" s="31"/>
      <c r="J70" s="31"/>
      <c r="K70" s="31"/>
      <c r="L70" s="31"/>
      <c r="M70" s="31"/>
      <c r="N70" s="31"/>
      <c r="O70" s="32"/>
      <c r="P70" s="32"/>
      <c r="Q70" s="32"/>
    </row>
    <row r="71" spans="1:17">
      <c r="A71" s="31"/>
      <c r="B71" s="31"/>
      <c r="C71" s="31"/>
      <c r="D71" s="32"/>
      <c r="E71" s="32"/>
      <c r="F71" s="32"/>
      <c r="G71" s="31"/>
      <c r="H71" s="31"/>
      <c r="I71" s="31"/>
      <c r="J71" s="31"/>
      <c r="K71" s="31"/>
      <c r="L71" s="31"/>
      <c r="M71" s="31"/>
      <c r="N71" s="31"/>
      <c r="O71" s="32"/>
      <c r="P71" s="32"/>
      <c r="Q71" s="32"/>
    </row>
    <row r="72" spans="1:17">
      <c r="A72" s="31"/>
      <c r="B72" s="31"/>
      <c r="C72" s="31"/>
      <c r="D72" s="32"/>
      <c r="E72" s="32"/>
      <c r="F72" s="32"/>
      <c r="G72" s="31"/>
      <c r="H72" s="31"/>
      <c r="I72" s="31"/>
      <c r="J72" s="31"/>
      <c r="K72" s="31"/>
      <c r="L72" s="31"/>
      <c r="M72" s="31"/>
      <c r="N72" s="31"/>
      <c r="O72" s="32"/>
      <c r="P72" s="32"/>
      <c r="Q72" s="32"/>
    </row>
    <row r="73" spans="1:17">
      <c r="A73" s="31"/>
      <c r="B73" s="31"/>
      <c r="C73" s="31"/>
      <c r="D73" s="32"/>
      <c r="E73" s="32"/>
      <c r="F73" s="32"/>
      <c r="G73" s="31"/>
      <c r="H73" s="31"/>
      <c r="I73" s="31"/>
      <c r="J73" s="31"/>
      <c r="K73" s="31"/>
      <c r="L73" s="31"/>
      <c r="M73" s="31"/>
      <c r="N73" s="31"/>
      <c r="O73" s="32"/>
      <c r="P73" s="32"/>
      <c r="Q73" s="32"/>
    </row>
    <row r="74" spans="1:17">
      <c r="A74" s="31"/>
      <c r="B74" s="31"/>
      <c r="C74" s="31"/>
      <c r="D74" s="32"/>
      <c r="E74" s="32"/>
      <c r="F74" s="32"/>
      <c r="G74" s="31"/>
      <c r="H74" s="31"/>
      <c r="I74" s="31"/>
      <c r="J74" s="31"/>
      <c r="K74" s="31"/>
      <c r="L74" s="31"/>
      <c r="M74" s="31"/>
      <c r="N74" s="31"/>
      <c r="O74" s="32"/>
      <c r="P74" s="32"/>
      <c r="Q74" s="32"/>
    </row>
    <row r="75" spans="1:17">
      <c r="A75" s="31"/>
      <c r="B75" s="31"/>
      <c r="C75" s="31"/>
      <c r="D75" s="32"/>
      <c r="E75" s="32"/>
      <c r="F75" s="32"/>
      <c r="G75" s="31"/>
      <c r="H75" s="31"/>
      <c r="I75" s="31"/>
      <c r="J75" s="31"/>
      <c r="K75" s="31"/>
      <c r="L75" s="31"/>
      <c r="M75" s="31"/>
      <c r="N75" s="31"/>
      <c r="O75" s="32"/>
      <c r="P75" s="32"/>
      <c r="Q75" s="32"/>
    </row>
    <row r="76" spans="1:17">
      <c r="A76" s="31"/>
      <c r="B76" s="31"/>
      <c r="C76" s="31"/>
      <c r="D76" s="32"/>
      <c r="E76" s="32"/>
      <c r="F76" s="32"/>
      <c r="G76" s="31"/>
      <c r="H76" s="31"/>
      <c r="I76" s="31"/>
      <c r="J76" s="31"/>
      <c r="K76" s="31"/>
      <c r="L76" s="31"/>
      <c r="M76" s="31"/>
      <c r="N76" s="31"/>
      <c r="O76" s="32"/>
      <c r="P76" s="32"/>
      <c r="Q76" s="32"/>
    </row>
    <row r="77" spans="1:17">
      <c r="A77" s="31"/>
      <c r="B77" s="31"/>
      <c r="C77" s="31"/>
      <c r="D77" s="32"/>
      <c r="E77" s="32"/>
      <c r="F77" s="32"/>
      <c r="G77" s="31"/>
      <c r="H77" s="31"/>
      <c r="I77" s="31"/>
      <c r="J77" s="31"/>
      <c r="K77" s="31"/>
      <c r="L77" s="31"/>
      <c r="M77" s="31"/>
      <c r="N77" s="31"/>
      <c r="O77" s="32"/>
      <c r="P77" s="32"/>
      <c r="Q77" s="32"/>
    </row>
    <row r="78" spans="1:17">
      <c r="A78" s="31"/>
      <c r="B78" s="31"/>
      <c r="C78" s="31"/>
      <c r="D78" s="32"/>
      <c r="E78" s="32"/>
      <c r="F78" s="32"/>
      <c r="G78" s="31"/>
      <c r="H78" s="31"/>
      <c r="I78" s="31"/>
      <c r="J78" s="31"/>
      <c r="K78" s="31"/>
      <c r="L78" s="31"/>
      <c r="M78" s="31"/>
      <c r="N78" s="31"/>
      <c r="O78" s="32"/>
      <c r="P78" s="32"/>
      <c r="Q78" s="32"/>
    </row>
    <row r="79" spans="1:17">
      <c r="A79" s="31"/>
      <c r="B79" s="31"/>
      <c r="C79" s="31"/>
      <c r="D79" s="32"/>
      <c r="E79" s="32"/>
      <c r="F79" s="32"/>
      <c r="G79" s="31"/>
      <c r="H79" s="31"/>
      <c r="I79" s="31"/>
      <c r="J79" s="31"/>
      <c r="K79" s="31"/>
      <c r="L79" s="31"/>
      <c r="M79" s="31"/>
      <c r="N79" s="31"/>
      <c r="O79" s="32"/>
      <c r="P79" s="32"/>
      <c r="Q79" s="32"/>
    </row>
    <row r="80" spans="1:17">
      <c r="A80" s="31"/>
      <c r="B80" s="31"/>
      <c r="C80" s="31"/>
      <c r="D80" s="32"/>
      <c r="E80" s="32"/>
      <c r="F80" s="32"/>
      <c r="G80" s="31"/>
      <c r="H80" s="31"/>
      <c r="I80" s="31"/>
      <c r="J80" s="31"/>
      <c r="K80" s="31"/>
      <c r="L80" s="31"/>
      <c r="M80" s="31"/>
      <c r="N80" s="31"/>
      <c r="O80" s="32"/>
      <c r="P80" s="32"/>
      <c r="Q80" s="32"/>
    </row>
    <row r="81" spans="1:17">
      <c r="A81" s="31"/>
      <c r="B81" s="31"/>
      <c r="C81" s="31"/>
      <c r="D81" s="32"/>
      <c r="E81" s="32"/>
      <c r="F81" s="32"/>
      <c r="G81" s="31"/>
      <c r="H81" s="31"/>
      <c r="I81" s="31"/>
      <c r="J81" s="31"/>
      <c r="K81" s="31"/>
      <c r="L81" s="31"/>
      <c r="M81" s="31"/>
      <c r="N81" s="31"/>
      <c r="O81" s="32"/>
      <c r="P81" s="32"/>
      <c r="Q81" s="32"/>
    </row>
    <row r="82" spans="1:17">
      <c r="A82" s="31"/>
      <c r="B82" s="31"/>
      <c r="C82" s="31"/>
      <c r="D82" s="32"/>
      <c r="E82" s="32"/>
      <c r="F82" s="32"/>
      <c r="G82" s="31"/>
      <c r="H82" s="31"/>
      <c r="I82" s="31"/>
      <c r="J82" s="31"/>
      <c r="K82" s="31"/>
      <c r="L82" s="31"/>
      <c r="M82" s="31"/>
      <c r="N82" s="31"/>
      <c r="O82" s="32"/>
      <c r="P82" s="32"/>
      <c r="Q82" s="32"/>
    </row>
    <row r="83" spans="1:17">
      <c r="A83" s="31"/>
      <c r="B83" s="31"/>
      <c r="C83" s="31"/>
      <c r="D83" s="32"/>
      <c r="E83" s="32"/>
      <c r="F83" s="32"/>
      <c r="G83" s="31"/>
      <c r="H83" s="31"/>
      <c r="I83" s="31"/>
      <c r="J83" s="31"/>
      <c r="K83" s="31"/>
      <c r="L83" s="31"/>
      <c r="M83" s="31"/>
      <c r="N83" s="31"/>
      <c r="O83" s="32"/>
      <c r="P83" s="32"/>
      <c r="Q83" s="32"/>
    </row>
    <row r="84" spans="1:17">
      <c r="A84" s="31"/>
      <c r="B84" s="31"/>
      <c r="C84" s="31"/>
      <c r="D84" s="32"/>
      <c r="E84" s="32"/>
      <c r="F84" s="32"/>
      <c r="G84" s="31"/>
      <c r="H84" s="31"/>
      <c r="I84" s="31"/>
      <c r="J84" s="31"/>
      <c r="K84" s="31"/>
      <c r="L84" s="31"/>
      <c r="M84" s="31"/>
      <c r="N84" s="31"/>
      <c r="O84" s="32"/>
      <c r="P84" s="32"/>
      <c r="Q84" s="32"/>
    </row>
    <row r="85" spans="1:17">
      <c r="A85" s="31"/>
      <c r="B85" s="31"/>
      <c r="C85" s="31"/>
      <c r="D85" s="32"/>
      <c r="E85" s="32"/>
      <c r="F85" s="32"/>
      <c r="G85" s="31"/>
      <c r="H85" s="31"/>
      <c r="I85" s="31"/>
      <c r="J85" s="31"/>
      <c r="K85" s="31"/>
      <c r="L85" s="31"/>
      <c r="M85" s="31"/>
      <c r="N85" s="31"/>
      <c r="O85" s="32"/>
      <c r="P85" s="32"/>
      <c r="Q85" s="32"/>
    </row>
    <row r="86" spans="1:17">
      <c r="A86" s="31"/>
      <c r="B86" s="31"/>
      <c r="C86" s="31"/>
      <c r="D86" s="32"/>
      <c r="E86" s="32"/>
      <c r="F86" s="32"/>
      <c r="G86" s="31"/>
      <c r="H86" s="31"/>
      <c r="I86" s="31"/>
      <c r="J86" s="31"/>
      <c r="K86" s="31"/>
      <c r="L86" s="31"/>
      <c r="M86" s="31"/>
      <c r="N86" s="31"/>
      <c r="O86" s="32"/>
      <c r="P86" s="32"/>
      <c r="Q86" s="32"/>
    </row>
    <row r="87" spans="1:17">
      <c r="A87" s="31"/>
      <c r="B87" s="31"/>
      <c r="C87" s="31"/>
      <c r="D87" s="32"/>
      <c r="E87" s="32"/>
      <c r="F87" s="32"/>
      <c r="G87" s="31"/>
      <c r="H87" s="31"/>
      <c r="I87" s="31"/>
      <c r="J87" s="31"/>
      <c r="K87" s="31"/>
      <c r="L87" s="31"/>
      <c r="M87" s="31"/>
      <c r="N87" s="31"/>
      <c r="O87" s="32"/>
      <c r="P87" s="32"/>
      <c r="Q87" s="32"/>
    </row>
    <row r="88" spans="1:17">
      <c r="A88" s="31"/>
      <c r="B88" s="31"/>
      <c r="C88" s="31"/>
      <c r="D88" s="32"/>
      <c r="E88" s="32"/>
      <c r="F88" s="32"/>
      <c r="G88" s="31"/>
      <c r="H88" s="31"/>
      <c r="I88" s="31"/>
      <c r="J88" s="31"/>
      <c r="K88" s="31"/>
      <c r="L88" s="31"/>
      <c r="M88" s="31"/>
      <c r="N88" s="31"/>
      <c r="O88" s="32"/>
      <c r="P88" s="32"/>
      <c r="Q88" s="32"/>
    </row>
    <row r="89" spans="1:17">
      <c r="A89" s="31"/>
      <c r="B89" s="31"/>
      <c r="C89" s="31"/>
      <c r="D89" s="32"/>
      <c r="E89" s="32"/>
      <c r="F89" s="32"/>
      <c r="G89" s="31"/>
      <c r="H89" s="31"/>
      <c r="I89" s="31"/>
      <c r="J89" s="31"/>
      <c r="K89" s="31"/>
      <c r="L89" s="31"/>
      <c r="M89" s="31"/>
      <c r="N89" s="31"/>
      <c r="O89" s="32"/>
      <c r="P89" s="32"/>
      <c r="Q89" s="32"/>
    </row>
    <row r="90" spans="1:17">
      <c r="A90" s="31"/>
      <c r="B90" s="31"/>
      <c r="C90" s="31"/>
      <c r="D90" s="32"/>
      <c r="E90" s="32"/>
      <c r="F90" s="32"/>
      <c r="G90" s="31"/>
      <c r="H90" s="31"/>
      <c r="I90" s="31"/>
      <c r="J90" s="31"/>
      <c r="K90" s="31"/>
      <c r="L90" s="31"/>
      <c r="M90" s="31"/>
      <c r="N90" s="31"/>
      <c r="O90" s="32"/>
      <c r="P90" s="32"/>
      <c r="Q90" s="32"/>
    </row>
    <row r="91" spans="1:17">
      <c r="A91" s="31"/>
      <c r="B91" s="31"/>
      <c r="C91" s="31"/>
      <c r="D91" s="32"/>
      <c r="E91" s="32"/>
      <c r="F91" s="32"/>
      <c r="G91" s="31"/>
      <c r="H91" s="31"/>
      <c r="I91" s="31"/>
      <c r="J91" s="31"/>
      <c r="K91" s="31"/>
      <c r="L91" s="31"/>
      <c r="M91" s="31"/>
      <c r="N91" s="31"/>
      <c r="O91" s="32"/>
      <c r="P91" s="32"/>
      <c r="Q91" s="32"/>
    </row>
    <row r="92" spans="1:17">
      <c r="A92" s="31"/>
      <c r="B92" s="31"/>
      <c r="C92" s="31"/>
      <c r="D92" s="32"/>
      <c r="E92" s="32"/>
      <c r="F92" s="32"/>
      <c r="G92" s="31"/>
      <c r="H92" s="31"/>
      <c r="I92" s="31"/>
      <c r="J92" s="31"/>
      <c r="K92" s="31"/>
      <c r="L92" s="31"/>
      <c r="M92" s="31"/>
      <c r="N92" s="31"/>
      <c r="O92" s="32"/>
      <c r="P92" s="32"/>
      <c r="Q92" s="32"/>
    </row>
    <row r="93" spans="1:17">
      <c r="A93" s="31"/>
      <c r="B93" s="31"/>
      <c r="C93" s="31"/>
      <c r="D93" s="32"/>
      <c r="E93" s="32"/>
      <c r="F93" s="32"/>
      <c r="G93" s="31"/>
      <c r="H93" s="31"/>
      <c r="I93" s="31"/>
      <c r="J93" s="31"/>
      <c r="K93" s="31"/>
      <c r="L93" s="31"/>
      <c r="M93" s="31"/>
      <c r="N93" s="31"/>
      <c r="O93" s="32"/>
      <c r="P93" s="32"/>
      <c r="Q93" s="32"/>
    </row>
    <row r="94" spans="1:17">
      <c r="A94" s="31"/>
      <c r="B94" s="31"/>
      <c r="C94" s="31"/>
      <c r="D94" s="32"/>
      <c r="E94" s="32"/>
      <c r="F94" s="32"/>
      <c r="G94" s="31"/>
      <c r="H94" s="31"/>
      <c r="I94" s="31"/>
      <c r="J94" s="31"/>
      <c r="K94" s="31"/>
      <c r="L94" s="31"/>
      <c r="M94" s="31"/>
      <c r="N94" s="31"/>
      <c r="O94" s="32"/>
      <c r="P94" s="32"/>
      <c r="Q94" s="32"/>
    </row>
    <row r="95" spans="1:17">
      <c r="A95" s="31"/>
      <c r="B95" s="31"/>
      <c r="C95" s="31"/>
      <c r="D95" s="32"/>
      <c r="E95" s="32"/>
      <c r="F95" s="32"/>
      <c r="G95" s="31"/>
      <c r="H95" s="31"/>
      <c r="I95" s="31"/>
      <c r="J95" s="31"/>
      <c r="K95" s="31"/>
      <c r="L95" s="31"/>
      <c r="M95" s="31"/>
      <c r="N95" s="31"/>
      <c r="O95" s="32"/>
      <c r="P95" s="32"/>
      <c r="Q95" s="32"/>
    </row>
    <row r="96" spans="1:17">
      <c r="A96" s="31"/>
      <c r="B96" s="31"/>
      <c r="C96" s="31"/>
      <c r="D96" s="32"/>
      <c r="E96" s="32"/>
      <c r="F96" s="32"/>
      <c r="G96" s="31"/>
      <c r="H96" s="31"/>
      <c r="I96" s="31"/>
      <c r="J96" s="31"/>
      <c r="K96" s="31"/>
      <c r="L96" s="31"/>
      <c r="M96" s="31"/>
      <c r="N96" s="31"/>
      <c r="O96" s="32"/>
      <c r="P96" s="32"/>
      <c r="Q96" s="32"/>
    </row>
    <row r="97" spans="1:17">
      <c r="A97" s="31"/>
      <c r="B97" s="31"/>
      <c r="C97" s="31"/>
      <c r="D97" s="32"/>
      <c r="E97" s="32"/>
      <c r="F97" s="32"/>
      <c r="G97" s="31"/>
      <c r="H97" s="31"/>
      <c r="I97" s="31"/>
      <c r="J97" s="31"/>
      <c r="K97" s="31"/>
      <c r="L97" s="31"/>
      <c r="M97" s="31"/>
      <c r="N97" s="31"/>
      <c r="O97" s="32"/>
      <c r="P97" s="32"/>
      <c r="Q97" s="32"/>
    </row>
    <row r="98" spans="1:17">
      <c r="A98" s="31"/>
      <c r="B98" s="31"/>
      <c r="C98" s="31"/>
      <c r="D98" s="32"/>
      <c r="E98" s="32"/>
      <c r="F98" s="32"/>
      <c r="G98" s="31"/>
      <c r="H98" s="31"/>
      <c r="I98" s="31"/>
      <c r="J98" s="31"/>
      <c r="K98" s="31"/>
      <c r="L98" s="31"/>
      <c r="M98" s="31"/>
      <c r="N98" s="31"/>
      <c r="O98" s="32"/>
      <c r="P98" s="32"/>
      <c r="Q98" s="32"/>
    </row>
    <row r="99" spans="1:17">
      <c r="A99" s="31"/>
      <c r="B99" s="31"/>
      <c r="C99" s="31"/>
      <c r="D99" s="32"/>
      <c r="E99" s="32"/>
      <c r="F99" s="32"/>
      <c r="G99" s="31"/>
      <c r="H99" s="31"/>
      <c r="I99" s="31"/>
      <c r="J99" s="31"/>
      <c r="K99" s="31"/>
      <c r="L99" s="31"/>
      <c r="M99" s="31"/>
      <c r="N99" s="31"/>
      <c r="O99" s="32"/>
      <c r="P99" s="32"/>
      <c r="Q99" s="32"/>
    </row>
    <row r="100" spans="1:17">
      <c r="A100" s="31"/>
      <c r="B100" s="31"/>
      <c r="C100" s="31"/>
      <c r="D100" s="32"/>
      <c r="E100" s="32"/>
      <c r="F100" s="32"/>
      <c r="G100" s="31"/>
      <c r="H100" s="31"/>
      <c r="I100" s="31"/>
      <c r="J100" s="31"/>
      <c r="K100" s="31"/>
      <c r="L100" s="31"/>
      <c r="M100" s="31"/>
      <c r="N100" s="31"/>
      <c r="O100" s="32"/>
      <c r="P100" s="32"/>
      <c r="Q100" s="32"/>
    </row>
    <row r="101" spans="1:17">
      <c r="A101" s="31"/>
      <c r="B101" s="31"/>
      <c r="C101" s="31"/>
      <c r="D101" s="32"/>
      <c r="E101" s="32"/>
      <c r="F101" s="32"/>
      <c r="G101" s="31"/>
      <c r="H101" s="31"/>
      <c r="I101" s="31"/>
      <c r="J101" s="31"/>
      <c r="K101" s="31"/>
      <c r="L101" s="31"/>
      <c r="M101" s="31"/>
      <c r="N101" s="31"/>
      <c r="O101" s="32"/>
      <c r="P101" s="32"/>
      <c r="Q101" s="32"/>
    </row>
    <row r="102" spans="1:17">
      <c r="A102" s="31"/>
      <c r="B102" s="31"/>
      <c r="C102" s="31"/>
      <c r="D102" s="32"/>
      <c r="E102" s="32"/>
      <c r="F102" s="32"/>
      <c r="G102" s="31"/>
      <c r="H102" s="31"/>
      <c r="I102" s="31"/>
      <c r="J102" s="31"/>
      <c r="K102" s="31"/>
      <c r="L102" s="31"/>
      <c r="M102" s="31"/>
      <c r="N102" s="31"/>
      <c r="O102" s="32"/>
      <c r="P102" s="32"/>
      <c r="Q102" s="32"/>
    </row>
    <row r="103" spans="1:17">
      <c r="A103" s="31"/>
      <c r="B103" s="31"/>
      <c r="C103" s="31"/>
      <c r="D103" s="32"/>
      <c r="E103" s="32"/>
      <c r="F103" s="32"/>
      <c r="G103" s="31"/>
      <c r="H103" s="31"/>
      <c r="I103" s="31"/>
      <c r="J103" s="31"/>
      <c r="K103" s="31"/>
      <c r="L103" s="31"/>
      <c r="M103" s="31"/>
      <c r="N103" s="31"/>
      <c r="O103" s="32"/>
      <c r="P103" s="32"/>
      <c r="Q103" s="32"/>
    </row>
    <row r="104" spans="1:17">
      <c r="A104" s="31"/>
      <c r="B104" s="31"/>
      <c r="C104" s="31"/>
      <c r="D104" s="32"/>
      <c r="E104" s="32"/>
      <c r="F104" s="32"/>
      <c r="G104" s="31"/>
      <c r="H104" s="31"/>
      <c r="I104" s="31"/>
      <c r="J104" s="31"/>
      <c r="K104" s="31"/>
      <c r="L104" s="31"/>
      <c r="M104" s="31"/>
      <c r="N104" s="31"/>
      <c r="O104" s="32"/>
      <c r="P104" s="32"/>
      <c r="Q104" s="32"/>
    </row>
    <row r="105" spans="1:17">
      <c r="A105" s="31"/>
      <c r="B105" s="31"/>
      <c r="C105" s="31"/>
      <c r="D105" s="32"/>
      <c r="E105" s="32"/>
      <c r="F105" s="32"/>
      <c r="G105" s="31"/>
      <c r="H105" s="31"/>
      <c r="I105" s="31"/>
      <c r="J105" s="31"/>
      <c r="K105" s="31"/>
      <c r="L105" s="31"/>
      <c r="M105" s="31"/>
      <c r="N105" s="31"/>
      <c r="O105" s="32"/>
      <c r="P105" s="32"/>
      <c r="Q105" s="32"/>
    </row>
    <row r="106" spans="1:17">
      <c r="A106" s="31"/>
      <c r="B106" s="31"/>
      <c r="C106" s="31"/>
      <c r="D106" s="32"/>
      <c r="E106" s="32"/>
      <c r="F106" s="32"/>
      <c r="G106" s="31"/>
      <c r="H106" s="31"/>
      <c r="I106" s="31"/>
      <c r="J106" s="31"/>
      <c r="K106" s="31"/>
      <c r="L106" s="31"/>
      <c r="M106" s="31"/>
      <c r="N106" s="31"/>
      <c r="O106" s="32"/>
      <c r="P106" s="32"/>
      <c r="Q106" s="32"/>
    </row>
    <row r="107" spans="1:17">
      <c r="A107" s="31"/>
      <c r="B107" s="31"/>
      <c r="C107" s="31"/>
      <c r="D107" s="32"/>
      <c r="E107" s="32"/>
      <c r="F107" s="32"/>
      <c r="G107" s="31"/>
      <c r="H107" s="31"/>
      <c r="I107" s="31"/>
      <c r="J107" s="31"/>
      <c r="K107" s="31"/>
      <c r="L107" s="31"/>
      <c r="M107" s="31"/>
      <c r="N107" s="31"/>
      <c r="O107" s="32"/>
      <c r="P107" s="32"/>
      <c r="Q107" s="32"/>
    </row>
    <row r="108" spans="1:17">
      <c r="A108" s="31"/>
      <c r="B108" s="31"/>
      <c r="C108" s="31"/>
      <c r="D108" s="32"/>
      <c r="E108" s="32"/>
      <c r="F108" s="32"/>
      <c r="G108" s="31"/>
      <c r="H108" s="31"/>
      <c r="I108" s="31"/>
      <c r="J108" s="31"/>
      <c r="K108" s="31"/>
      <c r="L108" s="31"/>
      <c r="M108" s="31"/>
      <c r="N108" s="31"/>
      <c r="O108" s="32"/>
      <c r="P108" s="32"/>
      <c r="Q108" s="32"/>
    </row>
    <row r="109" spans="1:17">
      <c r="A109" s="31"/>
      <c r="B109" s="31"/>
      <c r="C109" s="31"/>
      <c r="D109" s="32"/>
      <c r="E109" s="32"/>
      <c r="F109" s="32"/>
      <c r="G109" s="31"/>
      <c r="H109" s="31"/>
      <c r="I109" s="31"/>
      <c r="J109" s="31"/>
      <c r="K109" s="31"/>
      <c r="L109" s="31"/>
      <c r="M109" s="31"/>
      <c r="N109" s="31"/>
      <c r="O109" s="32"/>
      <c r="P109" s="32"/>
      <c r="Q109" s="32"/>
    </row>
    <row r="110" spans="1:17">
      <c r="A110" s="31"/>
      <c r="B110" s="31"/>
      <c r="C110" s="31"/>
      <c r="D110" s="32"/>
      <c r="E110" s="32"/>
      <c r="F110" s="32"/>
      <c r="G110" s="31"/>
      <c r="H110" s="31"/>
      <c r="I110" s="31"/>
      <c r="J110" s="31"/>
      <c r="K110" s="31"/>
      <c r="L110" s="31"/>
      <c r="M110" s="31"/>
      <c r="N110" s="31"/>
      <c r="O110" s="32"/>
      <c r="P110" s="32"/>
      <c r="Q110" s="32"/>
    </row>
    <row r="111" spans="1:17">
      <c r="A111" s="31"/>
      <c r="B111" s="31"/>
      <c r="C111" s="31"/>
      <c r="D111" s="32"/>
      <c r="E111" s="32"/>
      <c r="F111" s="32"/>
      <c r="G111" s="31"/>
      <c r="H111" s="31"/>
      <c r="I111" s="31"/>
      <c r="J111" s="31"/>
      <c r="K111" s="31"/>
      <c r="L111" s="31"/>
      <c r="M111" s="31"/>
      <c r="N111" s="31"/>
      <c r="O111" s="32"/>
      <c r="P111" s="32"/>
      <c r="Q111" s="32"/>
    </row>
    <row r="112" spans="1:17">
      <c r="A112" s="31"/>
      <c r="B112" s="31"/>
      <c r="C112" s="31"/>
      <c r="D112" s="32"/>
      <c r="E112" s="32"/>
      <c r="F112" s="32"/>
      <c r="G112" s="31"/>
      <c r="H112" s="31"/>
      <c r="I112" s="31"/>
      <c r="J112" s="31"/>
      <c r="K112" s="31"/>
      <c r="L112" s="31"/>
      <c r="M112" s="31"/>
      <c r="N112" s="31"/>
      <c r="O112" s="32"/>
      <c r="P112" s="32"/>
      <c r="Q112" s="32"/>
    </row>
    <row r="113" spans="1:17">
      <c r="A113" s="31"/>
      <c r="B113" s="31"/>
      <c r="C113" s="31"/>
      <c r="D113" s="32"/>
      <c r="E113" s="32"/>
      <c r="F113" s="32"/>
      <c r="G113" s="31"/>
      <c r="H113" s="31"/>
      <c r="I113" s="31"/>
      <c r="J113" s="31"/>
      <c r="K113" s="31"/>
      <c r="L113" s="31"/>
      <c r="M113" s="31"/>
      <c r="N113" s="31"/>
      <c r="O113" s="32"/>
      <c r="P113" s="32"/>
      <c r="Q113" s="32"/>
    </row>
    <row r="114" spans="1:17">
      <c r="A114" s="31"/>
      <c r="B114" s="31"/>
      <c r="C114" s="31"/>
      <c r="D114" s="32"/>
      <c r="E114" s="32"/>
      <c r="F114" s="32"/>
      <c r="G114" s="31"/>
      <c r="H114" s="31"/>
      <c r="I114" s="31"/>
      <c r="J114" s="31"/>
      <c r="K114" s="31"/>
      <c r="L114" s="31"/>
      <c r="M114" s="31"/>
      <c r="N114" s="31"/>
      <c r="O114" s="32"/>
      <c r="P114" s="32"/>
      <c r="Q114" s="32"/>
    </row>
    <row r="115" spans="1:17">
      <c r="A115" s="31"/>
      <c r="B115" s="31"/>
      <c r="C115" s="31"/>
      <c r="D115" s="32"/>
      <c r="E115" s="32"/>
      <c r="F115" s="32"/>
      <c r="G115" s="31"/>
      <c r="H115" s="31"/>
      <c r="I115" s="31"/>
      <c r="J115" s="31"/>
      <c r="K115" s="31"/>
      <c r="L115" s="31"/>
      <c r="M115" s="31"/>
      <c r="N115" s="31"/>
      <c r="O115" s="32"/>
      <c r="P115" s="32"/>
      <c r="Q115" s="32"/>
    </row>
    <row r="116" spans="1:17">
      <c r="A116" s="31"/>
      <c r="B116" s="31"/>
      <c r="C116" s="31"/>
      <c r="D116" s="32"/>
      <c r="E116" s="32"/>
      <c r="F116" s="32"/>
      <c r="G116" s="31"/>
      <c r="H116" s="31"/>
      <c r="I116" s="31"/>
      <c r="J116" s="31"/>
      <c r="K116" s="31"/>
      <c r="L116" s="31"/>
      <c r="M116" s="31"/>
      <c r="N116" s="31"/>
      <c r="O116" s="32"/>
      <c r="P116" s="32"/>
      <c r="Q116" s="32"/>
    </row>
    <row r="117" spans="1:17">
      <c r="A117" s="31"/>
      <c r="B117" s="31"/>
      <c r="C117" s="31"/>
      <c r="D117" s="32"/>
      <c r="E117" s="32"/>
      <c r="F117" s="32"/>
      <c r="G117" s="31"/>
      <c r="H117" s="31"/>
      <c r="I117" s="31"/>
      <c r="J117" s="31"/>
      <c r="K117" s="31"/>
      <c r="L117" s="31"/>
      <c r="M117" s="31"/>
      <c r="N117" s="31"/>
      <c r="O117" s="32"/>
      <c r="P117" s="32"/>
      <c r="Q117" s="32"/>
    </row>
    <row r="118" spans="1:17">
      <c r="A118" s="31"/>
      <c r="B118" s="31"/>
      <c r="C118" s="31"/>
      <c r="D118" s="32"/>
      <c r="E118" s="32"/>
      <c r="F118" s="32"/>
      <c r="G118" s="31"/>
      <c r="H118" s="31"/>
      <c r="I118" s="31"/>
      <c r="J118" s="31"/>
      <c r="K118" s="31"/>
      <c r="L118" s="31"/>
      <c r="M118" s="31"/>
      <c r="N118" s="31"/>
      <c r="O118" s="32"/>
      <c r="P118" s="32"/>
      <c r="Q118" s="32"/>
    </row>
    <row r="119" spans="1:17">
      <c r="A119" s="31"/>
      <c r="B119" s="31"/>
      <c r="C119" s="31"/>
      <c r="D119" s="32"/>
      <c r="E119" s="32"/>
      <c r="F119" s="32"/>
      <c r="G119" s="31"/>
      <c r="H119" s="31"/>
      <c r="I119" s="31"/>
      <c r="J119" s="31"/>
      <c r="K119" s="31"/>
      <c r="L119" s="31"/>
      <c r="M119" s="31"/>
      <c r="N119" s="31"/>
      <c r="O119" s="32"/>
      <c r="P119" s="32"/>
      <c r="Q119" s="32"/>
    </row>
    <row r="120" spans="1:17">
      <c r="A120" s="31"/>
      <c r="B120" s="31"/>
      <c r="C120" s="31"/>
      <c r="D120" s="32"/>
      <c r="E120" s="32"/>
      <c r="F120" s="32"/>
      <c r="G120" s="31"/>
      <c r="H120" s="31"/>
      <c r="I120" s="31"/>
      <c r="J120" s="31"/>
      <c r="K120" s="31"/>
      <c r="L120" s="31"/>
      <c r="M120" s="31"/>
      <c r="N120" s="31"/>
      <c r="O120" s="32"/>
      <c r="P120" s="32"/>
      <c r="Q120" s="32"/>
    </row>
    <row r="121" spans="1:17">
      <c r="A121" s="31"/>
      <c r="B121" s="31"/>
      <c r="C121" s="31"/>
      <c r="D121" s="32"/>
      <c r="E121" s="32"/>
      <c r="F121" s="32"/>
      <c r="G121" s="31"/>
      <c r="H121" s="31"/>
      <c r="I121" s="31"/>
      <c r="J121" s="31"/>
      <c r="K121" s="31"/>
      <c r="L121" s="31"/>
      <c r="M121" s="31"/>
      <c r="N121" s="31"/>
      <c r="O121" s="32"/>
      <c r="P121" s="32"/>
      <c r="Q121" s="32"/>
    </row>
    <row r="122" spans="1:17">
      <c r="A122" s="31"/>
      <c r="B122" s="31"/>
      <c r="C122" s="31"/>
      <c r="D122" s="32"/>
      <c r="E122" s="32"/>
      <c r="F122" s="32"/>
      <c r="G122" s="31"/>
      <c r="H122" s="31"/>
      <c r="I122" s="31"/>
      <c r="J122" s="31"/>
      <c r="K122" s="31"/>
      <c r="L122" s="31"/>
      <c r="M122" s="31"/>
      <c r="N122" s="31"/>
      <c r="O122" s="32"/>
      <c r="P122" s="32"/>
      <c r="Q122" s="32"/>
    </row>
    <row r="123" spans="1:17">
      <c r="A123" s="31"/>
      <c r="B123" s="31"/>
      <c r="C123" s="31"/>
      <c r="D123" s="32"/>
      <c r="E123" s="32"/>
      <c r="F123" s="32"/>
      <c r="G123" s="31"/>
      <c r="H123" s="31"/>
      <c r="I123" s="31"/>
      <c r="J123" s="31"/>
      <c r="K123" s="31"/>
      <c r="L123" s="31"/>
      <c r="M123" s="31"/>
      <c r="N123" s="31"/>
      <c r="O123" s="32"/>
      <c r="P123" s="32"/>
      <c r="Q123" s="32"/>
    </row>
    <row r="124" spans="1:17">
      <c r="A124" s="31"/>
      <c r="B124" s="31"/>
      <c r="C124" s="31"/>
      <c r="D124" s="32"/>
      <c r="E124" s="32"/>
      <c r="F124" s="32"/>
      <c r="G124" s="31"/>
      <c r="H124" s="31"/>
      <c r="I124" s="31"/>
      <c r="J124" s="31"/>
      <c r="K124" s="31"/>
      <c r="L124" s="31"/>
      <c r="M124" s="31"/>
      <c r="N124" s="31"/>
      <c r="O124" s="32"/>
      <c r="P124" s="32"/>
      <c r="Q124" s="32"/>
    </row>
    <row r="125" spans="1:17">
      <c r="A125" s="31"/>
      <c r="B125" s="31"/>
      <c r="C125" s="31"/>
      <c r="D125" s="32"/>
      <c r="E125" s="32"/>
      <c r="F125" s="32"/>
      <c r="G125" s="31"/>
      <c r="H125" s="31"/>
      <c r="I125" s="31"/>
      <c r="J125" s="31"/>
      <c r="K125" s="31"/>
      <c r="L125" s="31"/>
      <c r="M125" s="31"/>
      <c r="N125" s="31"/>
      <c r="O125" s="32"/>
      <c r="P125" s="32"/>
      <c r="Q125" s="32"/>
    </row>
    <row r="126" spans="1:17">
      <c r="A126" s="31"/>
      <c r="B126" s="31"/>
      <c r="C126" s="31"/>
      <c r="D126" s="32"/>
      <c r="E126" s="32"/>
      <c r="F126" s="32"/>
      <c r="G126" s="31"/>
      <c r="H126" s="31"/>
      <c r="I126" s="31"/>
      <c r="J126" s="31"/>
      <c r="K126" s="31"/>
      <c r="L126" s="31"/>
      <c r="M126" s="31"/>
      <c r="N126" s="31"/>
      <c r="O126" s="32"/>
      <c r="P126" s="32"/>
      <c r="Q126" s="32"/>
    </row>
    <row r="127" spans="1:17">
      <c r="A127" s="31"/>
      <c r="B127" s="31"/>
      <c r="C127" s="31"/>
      <c r="D127" s="32"/>
      <c r="E127" s="32"/>
      <c r="F127" s="32"/>
      <c r="G127" s="31"/>
      <c r="H127" s="31"/>
      <c r="I127" s="31"/>
      <c r="J127" s="31"/>
      <c r="K127" s="31"/>
      <c r="L127" s="31"/>
      <c r="M127" s="31"/>
      <c r="N127" s="31"/>
      <c r="O127" s="32"/>
      <c r="P127" s="32"/>
      <c r="Q127" s="32"/>
    </row>
    <row r="128" spans="1:17">
      <c r="A128" s="31"/>
      <c r="B128" s="31"/>
      <c r="C128" s="31"/>
      <c r="D128" s="32"/>
      <c r="E128" s="32"/>
      <c r="F128" s="32"/>
      <c r="G128" s="31"/>
      <c r="H128" s="31"/>
      <c r="I128" s="31"/>
      <c r="J128" s="31"/>
      <c r="K128" s="31"/>
      <c r="L128" s="31"/>
      <c r="M128" s="31"/>
      <c r="N128" s="31"/>
      <c r="O128" s="32"/>
      <c r="P128" s="32"/>
      <c r="Q128" s="32"/>
    </row>
    <row r="129" spans="1:17">
      <c r="A129" s="31"/>
      <c r="B129" s="31"/>
      <c r="C129" s="31"/>
      <c r="D129" s="32"/>
      <c r="E129" s="32"/>
      <c r="F129" s="32"/>
      <c r="G129" s="31"/>
      <c r="H129" s="31"/>
      <c r="I129" s="31"/>
      <c r="J129" s="31"/>
      <c r="K129" s="31"/>
      <c r="L129" s="31"/>
      <c r="M129" s="31"/>
      <c r="N129" s="31"/>
      <c r="O129" s="32"/>
      <c r="P129" s="32"/>
      <c r="Q129" s="32"/>
    </row>
    <row r="130" spans="1:17">
      <c r="A130" s="31"/>
      <c r="B130" s="31"/>
      <c r="C130" s="31"/>
      <c r="D130" s="32"/>
      <c r="E130" s="32"/>
      <c r="F130" s="32"/>
      <c r="G130" s="31"/>
      <c r="H130" s="31"/>
      <c r="I130" s="31"/>
      <c r="J130" s="31"/>
      <c r="K130" s="31"/>
      <c r="L130" s="31"/>
      <c r="M130" s="31"/>
      <c r="N130" s="31"/>
      <c r="O130" s="32"/>
      <c r="P130" s="32"/>
      <c r="Q130" s="32"/>
    </row>
    <row r="131" spans="1:17">
      <c r="A131" s="31"/>
      <c r="B131" s="31"/>
      <c r="C131" s="31"/>
      <c r="D131" s="32"/>
      <c r="E131" s="32"/>
      <c r="F131" s="32"/>
      <c r="G131" s="31"/>
      <c r="H131" s="31"/>
      <c r="I131" s="31"/>
      <c r="J131" s="31"/>
      <c r="K131" s="31"/>
      <c r="L131" s="31"/>
      <c r="M131" s="31"/>
      <c r="N131" s="31"/>
      <c r="O131" s="32"/>
      <c r="P131" s="32"/>
      <c r="Q131" s="32"/>
    </row>
    <row r="132" spans="1:17">
      <c r="A132" s="31"/>
      <c r="B132" s="31"/>
      <c r="C132" s="31"/>
      <c r="D132" s="32"/>
      <c r="E132" s="32"/>
      <c r="F132" s="32"/>
      <c r="G132" s="31"/>
      <c r="H132" s="31"/>
      <c r="I132" s="31"/>
      <c r="J132" s="31"/>
      <c r="K132" s="31"/>
      <c r="L132" s="31"/>
      <c r="M132" s="31"/>
      <c r="N132" s="31"/>
      <c r="O132" s="32"/>
      <c r="P132" s="32"/>
      <c r="Q132" s="32"/>
    </row>
    <row r="133" spans="1:17">
      <c r="A133" s="31"/>
      <c r="B133" s="31"/>
      <c r="C133" s="31"/>
      <c r="D133" s="32"/>
      <c r="E133" s="32"/>
      <c r="F133" s="32"/>
      <c r="G133" s="31"/>
      <c r="H133" s="31"/>
      <c r="I133" s="31"/>
      <c r="J133" s="31"/>
      <c r="K133" s="31"/>
      <c r="L133" s="31"/>
      <c r="M133" s="31"/>
      <c r="N133" s="31"/>
      <c r="O133" s="32"/>
      <c r="P133" s="32"/>
      <c r="Q133" s="32"/>
    </row>
    <row r="134" spans="1:17">
      <c r="A134" s="31"/>
      <c r="B134" s="31"/>
      <c r="C134" s="31"/>
      <c r="D134" s="32"/>
      <c r="E134" s="32"/>
      <c r="F134" s="32"/>
      <c r="G134" s="31"/>
      <c r="H134" s="31"/>
      <c r="I134" s="31"/>
      <c r="J134" s="31"/>
      <c r="K134" s="31"/>
      <c r="L134" s="31"/>
      <c r="M134" s="31"/>
      <c r="N134" s="31"/>
      <c r="O134" s="32"/>
      <c r="P134" s="32"/>
      <c r="Q134" s="32"/>
    </row>
    <row r="135" spans="1:17">
      <c r="A135" s="31"/>
      <c r="B135" s="31"/>
      <c r="C135" s="31"/>
      <c r="D135" s="32"/>
      <c r="E135" s="32"/>
      <c r="F135" s="32"/>
      <c r="G135" s="31"/>
      <c r="H135" s="31"/>
      <c r="I135" s="31"/>
      <c r="J135" s="31"/>
      <c r="K135" s="31"/>
      <c r="L135" s="31"/>
      <c r="M135" s="31"/>
      <c r="N135" s="31"/>
      <c r="O135" s="32"/>
      <c r="P135" s="32"/>
      <c r="Q135" s="32"/>
    </row>
    <row r="136" spans="1:17">
      <c r="A136" s="31"/>
      <c r="B136" s="31"/>
      <c r="C136" s="31"/>
      <c r="D136" s="32"/>
      <c r="E136" s="32"/>
      <c r="F136" s="32"/>
      <c r="G136" s="31"/>
      <c r="H136" s="31"/>
      <c r="I136" s="31"/>
      <c r="J136" s="31"/>
      <c r="K136" s="31"/>
      <c r="L136" s="31"/>
      <c r="M136" s="31"/>
      <c r="N136" s="31"/>
      <c r="O136" s="32"/>
      <c r="P136" s="32"/>
      <c r="Q136" s="32"/>
    </row>
    <row r="137" spans="1:17">
      <c r="A137" s="31"/>
      <c r="B137" s="31"/>
      <c r="C137" s="31"/>
      <c r="D137" s="32"/>
      <c r="E137" s="32"/>
      <c r="F137" s="32"/>
      <c r="G137" s="31"/>
      <c r="H137" s="31"/>
      <c r="I137" s="31"/>
      <c r="J137" s="31"/>
      <c r="K137" s="31"/>
      <c r="L137" s="31"/>
      <c r="M137" s="31"/>
      <c r="N137" s="31"/>
      <c r="O137" s="32"/>
      <c r="P137" s="32"/>
      <c r="Q137" s="32"/>
    </row>
    <row r="138" spans="1:17">
      <c r="A138" s="31"/>
      <c r="B138" s="31"/>
      <c r="C138" s="31"/>
      <c r="D138" s="32"/>
      <c r="E138" s="32"/>
      <c r="F138" s="32"/>
      <c r="G138" s="31"/>
      <c r="H138" s="31"/>
      <c r="I138" s="31"/>
      <c r="J138" s="31"/>
      <c r="K138" s="31"/>
      <c r="L138" s="31"/>
      <c r="M138" s="31"/>
      <c r="N138" s="31"/>
      <c r="O138" s="32"/>
      <c r="P138" s="32"/>
      <c r="Q138" s="32"/>
    </row>
    <row r="139" spans="1:17">
      <c r="A139" s="31"/>
      <c r="B139" s="31"/>
      <c r="C139" s="31"/>
      <c r="D139" s="32"/>
      <c r="E139" s="32"/>
      <c r="F139" s="32"/>
      <c r="G139" s="31"/>
      <c r="H139" s="31"/>
      <c r="I139" s="31"/>
      <c r="J139" s="31"/>
      <c r="K139" s="31"/>
      <c r="L139" s="31"/>
      <c r="M139" s="31"/>
      <c r="N139" s="31"/>
      <c r="O139" s="32"/>
      <c r="P139" s="32"/>
      <c r="Q139" s="32"/>
    </row>
    <row r="140" spans="1:17">
      <c r="A140" s="31"/>
      <c r="B140" s="31"/>
      <c r="C140" s="31"/>
      <c r="D140" s="32"/>
      <c r="E140" s="32"/>
      <c r="F140" s="32"/>
      <c r="G140" s="31"/>
      <c r="H140" s="31"/>
      <c r="I140" s="31"/>
      <c r="J140" s="31"/>
      <c r="K140" s="31"/>
      <c r="L140" s="31"/>
      <c r="M140" s="31"/>
      <c r="N140" s="31"/>
      <c r="O140" s="32"/>
      <c r="P140" s="32"/>
      <c r="Q140" s="32"/>
    </row>
    <row r="141" spans="1:17">
      <c r="A141" s="31"/>
      <c r="B141" s="31"/>
      <c r="C141" s="31"/>
      <c r="D141" s="32"/>
      <c r="E141" s="32"/>
      <c r="F141" s="32"/>
      <c r="G141" s="31"/>
      <c r="H141" s="31"/>
      <c r="I141" s="31"/>
      <c r="J141" s="31"/>
      <c r="K141" s="31"/>
      <c r="L141" s="31"/>
      <c r="M141" s="31"/>
      <c r="N141" s="31"/>
      <c r="O141" s="32"/>
      <c r="P141" s="32"/>
      <c r="Q141" s="32"/>
    </row>
    <row r="142" spans="1:17">
      <c r="A142" s="31"/>
      <c r="B142" s="31"/>
      <c r="C142" s="31"/>
      <c r="D142" s="32"/>
      <c r="E142" s="32"/>
      <c r="F142" s="32"/>
      <c r="G142" s="31"/>
      <c r="H142" s="31"/>
      <c r="I142" s="31"/>
      <c r="J142" s="31"/>
      <c r="K142" s="31"/>
      <c r="L142" s="31"/>
      <c r="M142" s="31"/>
      <c r="N142" s="31"/>
      <c r="O142" s="32"/>
      <c r="P142" s="32"/>
      <c r="Q142" s="32"/>
    </row>
    <row r="143" spans="1:17">
      <c r="A143" s="31"/>
      <c r="B143" s="31"/>
      <c r="C143" s="31"/>
      <c r="D143" s="32"/>
      <c r="E143" s="32"/>
      <c r="F143" s="32"/>
      <c r="G143" s="31"/>
      <c r="H143" s="31"/>
      <c r="I143" s="31"/>
      <c r="J143" s="31"/>
      <c r="K143" s="31"/>
      <c r="L143" s="31"/>
      <c r="M143" s="31"/>
      <c r="N143" s="31"/>
      <c r="O143" s="32"/>
      <c r="P143" s="32"/>
      <c r="Q143" s="32"/>
    </row>
    <row r="144" spans="1:17">
      <c r="A144" s="31"/>
      <c r="B144" s="31"/>
      <c r="C144" s="31"/>
      <c r="D144" s="32"/>
      <c r="E144" s="32"/>
      <c r="F144" s="32"/>
      <c r="G144" s="31"/>
      <c r="H144" s="31"/>
      <c r="I144" s="31"/>
      <c r="J144" s="31"/>
      <c r="K144" s="31"/>
      <c r="L144" s="31"/>
      <c r="M144" s="31"/>
      <c r="N144" s="31"/>
      <c r="O144" s="32"/>
      <c r="P144" s="32"/>
      <c r="Q144" s="32"/>
    </row>
    <row r="145" spans="1:17">
      <c r="A145" s="31"/>
      <c r="B145" s="31"/>
      <c r="C145" s="31"/>
      <c r="D145" s="32"/>
      <c r="E145" s="32"/>
      <c r="F145" s="32"/>
      <c r="G145" s="31"/>
      <c r="H145" s="31"/>
      <c r="I145" s="31"/>
      <c r="J145" s="31"/>
      <c r="K145" s="31"/>
      <c r="L145" s="31"/>
      <c r="M145" s="31"/>
      <c r="N145" s="31"/>
      <c r="O145" s="32"/>
      <c r="P145" s="32"/>
      <c r="Q145" s="32"/>
    </row>
    <row r="146" spans="1:17">
      <c r="A146" s="31"/>
      <c r="B146" s="31"/>
      <c r="C146" s="31"/>
      <c r="D146" s="32"/>
      <c r="E146" s="32"/>
      <c r="F146" s="32"/>
      <c r="G146" s="31"/>
      <c r="H146" s="31"/>
      <c r="I146" s="31"/>
      <c r="J146" s="31"/>
      <c r="K146" s="31"/>
      <c r="L146" s="31"/>
      <c r="M146" s="31"/>
      <c r="N146" s="31"/>
      <c r="O146" s="32"/>
      <c r="P146" s="32"/>
      <c r="Q146" s="32"/>
    </row>
    <row r="147" spans="1:17">
      <c r="A147" s="31"/>
      <c r="B147" s="31"/>
      <c r="C147" s="31"/>
      <c r="D147" s="32"/>
      <c r="E147" s="32"/>
      <c r="F147" s="32"/>
      <c r="G147" s="31"/>
      <c r="H147" s="31"/>
      <c r="I147" s="31"/>
      <c r="J147" s="31"/>
      <c r="K147" s="31"/>
      <c r="L147" s="31"/>
      <c r="M147" s="31"/>
      <c r="N147" s="31"/>
      <c r="O147" s="32"/>
      <c r="P147" s="32"/>
      <c r="Q147" s="32"/>
    </row>
    <row r="148" spans="1:17">
      <c r="A148" s="31"/>
      <c r="B148" s="31"/>
      <c r="C148" s="31"/>
      <c r="D148" s="32"/>
      <c r="E148" s="32"/>
      <c r="F148" s="32"/>
      <c r="G148" s="31"/>
      <c r="H148" s="31"/>
      <c r="I148" s="31"/>
      <c r="J148" s="31"/>
      <c r="K148" s="31"/>
      <c r="L148" s="31"/>
      <c r="M148" s="31"/>
      <c r="N148" s="31"/>
      <c r="O148" s="32"/>
      <c r="P148" s="32"/>
      <c r="Q148" s="32"/>
    </row>
    <row r="149" spans="1:17">
      <c r="A149" s="31"/>
      <c r="B149" s="31"/>
      <c r="C149" s="31"/>
      <c r="D149" s="32"/>
      <c r="E149" s="32"/>
      <c r="F149" s="32"/>
      <c r="G149" s="31"/>
      <c r="H149" s="31"/>
      <c r="I149" s="31"/>
      <c r="J149" s="31"/>
      <c r="K149" s="31"/>
      <c r="L149" s="31"/>
      <c r="M149" s="31"/>
      <c r="N149" s="31"/>
      <c r="O149" s="32"/>
      <c r="P149" s="32"/>
      <c r="Q149" s="32"/>
    </row>
    <row r="150" spans="1:17">
      <c r="A150" s="31"/>
      <c r="B150" s="31"/>
      <c r="C150" s="31"/>
      <c r="D150" s="32"/>
      <c r="E150" s="32"/>
      <c r="F150" s="32"/>
      <c r="G150" s="31"/>
      <c r="H150" s="31"/>
      <c r="I150" s="31"/>
      <c r="J150" s="31"/>
      <c r="K150" s="31"/>
      <c r="L150" s="31"/>
      <c r="M150" s="31"/>
      <c r="N150" s="31"/>
      <c r="O150" s="32"/>
      <c r="P150" s="32"/>
      <c r="Q150" s="32"/>
    </row>
    <row r="151" spans="1:17">
      <c r="A151" s="31"/>
      <c r="B151" s="31"/>
      <c r="C151" s="31"/>
      <c r="D151" s="32"/>
      <c r="E151" s="32"/>
      <c r="F151" s="32"/>
      <c r="G151" s="31"/>
      <c r="H151" s="31"/>
      <c r="I151" s="31"/>
      <c r="J151" s="31"/>
      <c r="K151" s="31"/>
      <c r="L151" s="31"/>
      <c r="M151" s="31"/>
      <c r="N151" s="31"/>
      <c r="O151" s="32"/>
      <c r="P151" s="32"/>
      <c r="Q151" s="32"/>
    </row>
    <row r="152" spans="1:17">
      <c r="A152" s="31"/>
      <c r="B152" s="31"/>
      <c r="C152" s="31"/>
      <c r="D152" s="32"/>
      <c r="E152" s="32"/>
      <c r="F152" s="32"/>
      <c r="G152" s="31"/>
      <c r="H152" s="31"/>
      <c r="I152" s="31"/>
      <c r="J152" s="31"/>
      <c r="K152" s="31"/>
      <c r="L152" s="31"/>
      <c r="M152" s="31"/>
      <c r="N152" s="31"/>
      <c r="O152" s="32"/>
      <c r="P152" s="32"/>
      <c r="Q152" s="32"/>
    </row>
    <row r="153" spans="1:17">
      <c r="A153" s="31"/>
      <c r="B153" s="31"/>
      <c r="C153" s="31"/>
      <c r="D153" s="32"/>
      <c r="E153" s="32"/>
      <c r="F153" s="32"/>
      <c r="G153" s="31"/>
      <c r="H153" s="31"/>
      <c r="I153" s="31"/>
      <c r="J153" s="31"/>
      <c r="K153" s="31"/>
      <c r="L153" s="31"/>
      <c r="M153" s="31"/>
      <c r="N153" s="31"/>
      <c r="O153" s="32"/>
      <c r="P153" s="32"/>
      <c r="Q153" s="32"/>
    </row>
    <row r="154" spans="1:17">
      <c r="A154" s="31"/>
      <c r="B154" s="31"/>
      <c r="C154" s="31"/>
      <c r="D154" s="32"/>
      <c r="E154" s="32"/>
      <c r="F154" s="32"/>
      <c r="G154" s="31"/>
      <c r="H154" s="31"/>
      <c r="I154" s="31"/>
      <c r="J154" s="31"/>
      <c r="K154" s="31"/>
      <c r="L154" s="31"/>
      <c r="M154" s="31"/>
      <c r="N154" s="31"/>
      <c r="O154" s="32"/>
      <c r="P154" s="32"/>
      <c r="Q154" s="32"/>
    </row>
    <row r="155" spans="1:17">
      <c r="A155" s="31"/>
      <c r="B155" s="31"/>
      <c r="C155" s="31"/>
      <c r="D155" s="32"/>
      <c r="E155" s="32"/>
      <c r="F155" s="32"/>
      <c r="G155" s="31"/>
      <c r="H155" s="31"/>
      <c r="I155" s="31"/>
      <c r="J155" s="31"/>
      <c r="K155" s="31"/>
      <c r="L155" s="31"/>
      <c r="M155" s="31"/>
      <c r="N155" s="31"/>
      <c r="O155" s="32"/>
      <c r="P155" s="32"/>
      <c r="Q155" s="32"/>
    </row>
    <row r="156" spans="1:17">
      <c r="A156" s="31"/>
      <c r="B156" s="31"/>
      <c r="C156" s="31"/>
      <c r="D156" s="32"/>
      <c r="E156" s="32"/>
      <c r="F156" s="32"/>
      <c r="G156" s="31"/>
      <c r="H156" s="31"/>
      <c r="I156" s="31"/>
      <c r="J156" s="31"/>
      <c r="K156" s="31"/>
      <c r="L156" s="31"/>
      <c r="M156" s="31"/>
      <c r="N156" s="31"/>
      <c r="O156" s="32"/>
      <c r="P156" s="32"/>
      <c r="Q156" s="32"/>
    </row>
    <row r="157" spans="1:17">
      <c r="A157" s="31"/>
      <c r="B157" s="31"/>
      <c r="C157" s="31"/>
      <c r="D157" s="32"/>
      <c r="E157" s="32"/>
      <c r="F157" s="32"/>
      <c r="G157" s="31"/>
      <c r="H157" s="31"/>
      <c r="I157" s="31"/>
      <c r="J157" s="31"/>
      <c r="K157" s="31"/>
      <c r="L157" s="31"/>
      <c r="M157" s="31"/>
      <c r="N157" s="31"/>
      <c r="O157" s="32"/>
      <c r="P157" s="32"/>
      <c r="Q157" s="32"/>
    </row>
    <row r="158" spans="1:17">
      <c r="A158" s="31"/>
      <c r="B158" s="31"/>
      <c r="C158" s="31"/>
      <c r="D158" s="32"/>
      <c r="E158" s="32"/>
      <c r="F158" s="32"/>
      <c r="G158" s="31"/>
      <c r="H158" s="31"/>
      <c r="I158" s="31"/>
      <c r="J158" s="31"/>
      <c r="K158" s="31"/>
      <c r="L158" s="31"/>
      <c r="M158" s="31"/>
      <c r="N158" s="31"/>
      <c r="O158" s="32"/>
      <c r="P158" s="32"/>
      <c r="Q158" s="32"/>
    </row>
    <row r="159" spans="1:17">
      <c r="A159" s="31"/>
      <c r="B159" s="31"/>
      <c r="C159" s="31"/>
      <c r="D159" s="32"/>
      <c r="E159" s="32"/>
      <c r="F159" s="32"/>
      <c r="G159" s="31"/>
      <c r="H159" s="31"/>
      <c r="I159" s="31"/>
      <c r="J159" s="31"/>
      <c r="K159" s="31"/>
      <c r="L159" s="31"/>
      <c r="M159" s="31"/>
      <c r="N159" s="31"/>
      <c r="O159" s="32"/>
      <c r="P159" s="32"/>
      <c r="Q159" s="32"/>
    </row>
    <row r="160" spans="1:17">
      <c r="A160" s="31"/>
      <c r="B160" s="31"/>
      <c r="C160" s="31"/>
      <c r="D160" s="32"/>
      <c r="E160" s="32"/>
      <c r="F160" s="32"/>
      <c r="G160" s="31"/>
      <c r="H160" s="31"/>
      <c r="I160" s="31"/>
      <c r="J160" s="31"/>
      <c r="K160" s="31"/>
      <c r="L160" s="31"/>
      <c r="M160" s="31"/>
      <c r="N160" s="31"/>
      <c r="O160" s="32"/>
      <c r="P160" s="32"/>
      <c r="Q160" s="32"/>
    </row>
    <row r="161" spans="1:17">
      <c r="A161" s="31"/>
      <c r="B161" s="31"/>
      <c r="C161" s="31"/>
      <c r="D161" s="32"/>
      <c r="E161" s="32"/>
      <c r="F161" s="32"/>
      <c r="G161" s="31"/>
      <c r="H161" s="31"/>
      <c r="I161" s="31"/>
      <c r="J161" s="31"/>
      <c r="K161" s="31"/>
      <c r="L161" s="31"/>
      <c r="M161" s="31"/>
      <c r="N161" s="31"/>
      <c r="O161" s="32"/>
      <c r="P161" s="32"/>
      <c r="Q161" s="32"/>
    </row>
    <row r="162" spans="1:17">
      <c r="A162" s="31"/>
      <c r="B162" s="31"/>
      <c r="C162" s="31"/>
      <c r="D162" s="32"/>
      <c r="E162" s="32"/>
      <c r="F162" s="32"/>
      <c r="G162" s="31"/>
      <c r="H162" s="31"/>
      <c r="I162" s="31"/>
      <c r="J162" s="31"/>
      <c r="K162" s="31"/>
      <c r="L162" s="31"/>
      <c r="M162" s="31"/>
      <c r="N162" s="31"/>
      <c r="O162" s="32"/>
      <c r="P162" s="32"/>
      <c r="Q162" s="32"/>
    </row>
    <row r="163" spans="1:17">
      <c r="A163" s="31"/>
      <c r="B163" s="31"/>
      <c r="C163" s="31"/>
      <c r="D163" s="32"/>
      <c r="E163" s="32"/>
      <c r="F163" s="32"/>
      <c r="G163" s="31"/>
      <c r="H163" s="31"/>
      <c r="I163" s="31"/>
      <c r="J163" s="31"/>
      <c r="K163" s="31"/>
      <c r="L163" s="31"/>
      <c r="M163" s="31"/>
      <c r="N163" s="31"/>
      <c r="O163" s="32"/>
      <c r="P163" s="32"/>
      <c r="Q163" s="32"/>
    </row>
    <row r="164" spans="1:17">
      <c r="A164" s="31"/>
      <c r="B164" s="31"/>
      <c r="C164" s="31"/>
      <c r="D164" s="32"/>
      <c r="E164" s="32"/>
      <c r="F164" s="32"/>
      <c r="G164" s="31"/>
      <c r="H164" s="31"/>
      <c r="I164" s="31"/>
      <c r="J164" s="31"/>
      <c r="K164" s="31"/>
      <c r="L164" s="31"/>
      <c r="M164" s="31"/>
      <c r="N164" s="31"/>
      <c r="O164" s="32"/>
      <c r="P164" s="32"/>
      <c r="Q164" s="32"/>
    </row>
    <row r="165" spans="1:17">
      <c r="A165" s="31"/>
      <c r="B165" s="31"/>
      <c r="C165" s="31"/>
      <c r="D165" s="32"/>
      <c r="E165" s="32"/>
      <c r="F165" s="32"/>
      <c r="G165" s="31"/>
      <c r="H165" s="31"/>
      <c r="I165" s="31"/>
      <c r="J165" s="31"/>
      <c r="K165" s="31"/>
      <c r="L165" s="31"/>
      <c r="M165" s="31"/>
      <c r="N165" s="31"/>
      <c r="O165" s="32"/>
      <c r="P165" s="32"/>
      <c r="Q165" s="32"/>
    </row>
    <row r="166" spans="1:17">
      <c r="A166" s="31"/>
      <c r="B166" s="31"/>
      <c r="C166" s="31"/>
      <c r="D166" s="32"/>
      <c r="E166" s="32"/>
      <c r="F166" s="32"/>
      <c r="G166" s="31"/>
      <c r="H166" s="31"/>
      <c r="I166" s="31"/>
      <c r="J166" s="31"/>
      <c r="K166" s="31"/>
      <c r="L166" s="31"/>
      <c r="M166" s="31"/>
      <c r="N166" s="31"/>
      <c r="O166" s="32"/>
      <c r="P166" s="32"/>
      <c r="Q166" s="32"/>
    </row>
    <row r="167" spans="1:17">
      <c r="A167" s="31"/>
      <c r="B167" s="31"/>
      <c r="C167" s="31"/>
      <c r="D167" s="32"/>
      <c r="E167" s="32"/>
      <c r="F167" s="32"/>
      <c r="G167" s="31"/>
      <c r="H167" s="31"/>
      <c r="I167" s="31"/>
      <c r="J167" s="31"/>
      <c r="K167" s="31"/>
      <c r="L167" s="31"/>
      <c r="M167" s="31"/>
      <c r="N167" s="31"/>
      <c r="O167" s="32"/>
      <c r="P167" s="32"/>
      <c r="Q167" s="32"/>
    </row>
    <row r="168" spans="1:17">
      <c r="A168" s="31"/>
      <c r="B168" s="31"/>
      <c r="C168" s="31"/>
      <c r="D168" s="32"/>
      <c r="E168" s="32"/>
      <c r="F168" s="32"/>
      <c r="G168" s="31"/>
      <c r="H168" s="31"/>
      <c r="I168" s="31"/>
      <c r="J168" s="31"/>
      <c r="K168" s="31"/>
      <c r="L168" s="31"/>
      <c r="M168" s="31"/>
      <c r="N168" s="31"/>
      <c r="O168" s="32"/>
      <c r="P168" s="32"/>
      <c r="Q168" s="32"/>
    </row>
    <row r="169" spans="1:17">
      <c r="A169" s="31"/>
      <c r="B169" s="31"/>
      <c r="C169" s="31"/>
      <c r="D169" s="32"/>
      <c r="E169" s="32"/>
      <c r="F169" s="32"/>
      <c r="G169" s="31"/>
      <c r="H169" s="31"/>
      <c r="I169" s="31"/>
      <c r="J169" s="31"/>
      <c r="K169" s="31"/>
      <c r="L169" s="31"/>
      <c r="M169" s="31"/>
      <c r="N169" s="31"/>
      <c r="O169" s="32"/>
      <c r="P169" s="32"/>
      <c r="Q169" s="32"/>
    </row>
    <row r="170" spans="1:17">
      <c r="A170" s="31"/>
      <c r="B170" s="31"/>
      <c r="C170" s="31"/>
      <c r="D170" s="32"/>
      <c r="E170" s="32"/>
      <c r="F170" s="32"/>
      <c r="G170" s="31"/>
      <c r="H170" s="31"/>
      <c r="I170" s="31"/>
      <c r="J170" s="31"/>
      <c r="K170" s="31"/>
      <c r="L170" s="31"/>
      <c r="M170" s="31"/>
      <c r="N170" s="31"/>
      <c r="O170" s="32"/>
      <c r="P170" s="32"/>
      <c r="Q170" s="32"/>
    </row>
    <row r="171" spans="1:17">
      <c r="A171" s="31"/>
      <c r="B171" s="31"/>
      <c r="C171" s="31"/>
      <c r="D171" s="32"/>
      <c r="E171" s="32"/>
      <c r="F171" s="32"/>
      <c r="G171" s="31"/>
      <c r="H171" s="31"/>
      <c r="I171" s="31"/>
      <c r="J171" s="31"/>
      <c r="K171" s="31"/>
      <c r="L171" s="31"/>
      <c r="M171" s="31"/>
      <c r="N171" s="31"/>
      <c r="O171" s="32"/>
      <c r="P171" s="32"/>
      <c r="Q171" s="32"/>
    </row>
    <row r="172" spans="1:17">
      <c r="A172" s="31"/>
      <c r="B172" s="31"/>
      <c r="C172" s="31"/>
      <c r="D172" s="32"/>
      <c r="E172" s="32"/>
      <c r="F172" s="32"/>
      <c r="G172" s="31"/>
      <c r="H172" s="31"/>
      <c r="I172" s="31"/>
      <c r="J172" s="31"/>
      <c r="K172" s="31"/>
      <c r="L172" s="31"/>
      <c r="M172" s="31"/>
      <c r="N172" s="31"/>
      <c r="O172" s="32"/>
      <c r="P172" s="32"/>
      <c r="Q172" s="32"/>
    </row>
    <row r="173" spans="1:17">
      <c r="A173" s="31"/>
      <c r="B173" s="31"/>
      <c r="C173" s="31"/>
      <c r="D173" s="32"/>
      <c r="E173" s="32"/>
      <c r="F173" s="32"/>
      <c r="G173" s="31"/>
      <c r="H173" s="31"/>
      <c r="I173" s="31"/>
      <c r="J173" s="31"/>
      <c r="K173" s="31"/>
      <c r="L173" s="31"/>
      <c r="M173" s="31"/>
      <c r="N173" s="31"/>
      <c r="O173" s="32"/>
      <c r="P173" s="32"/>
      <c r="Q173" s="32"/>
    </row>
    <row r="174" spans="1:17">
      <c r="A174" s="31"/>
      <c r="B174" s="31"/>
      <c r="C174" s="31"/>
      <c r="D174" s="32"/>
      <c r="E174" s="32"/>
      <c r="F174" s="32"/>
      <c r="G174" s="31"/>
      <c r="H174" s="31"/>
      <c r="I174" s="31"/>
      <c r="J174" s="31"/>
      <c r="K174" s="31"/>
      <c r="L174" s="31"/>
      <c r="M174" s="31"/>
      <c r="N174" s="31"/>
      <c r="O174" s="32"/>
      <c r="P174" s="32"/>
      <c r="Q174" s="32"/>
    </row>
    <row r="175" spans="1:17">
      <c r="A175" s="31"/>
      <c r="B175" s="31"/>
      <c r="C175" s="31"/>
      <c r="D175" s="32"/>
      <c r="E175" s="32"/>
      <c r="F175" s="32"/>
      <c r="G175" s="31"/>
      <c r="H175" s="31"/>
      <c r="I175" s="31"/>
      <c r="J175" s="31"/>
      <c r="K175" s="31"/>
      <c r="L175" s="31"/>
      <c r="M175" s="31"/>
      <c r="N175" s="31"/>
      <c r="O175" s="32"/>
      <c r="P175" s="32"/>
      <c r="Q175" s="32"/>
    </row>
    <row r="176" spans="1:17">
      <c r="A176" s="31"/>
      <c r="B176" s="31"/>
      <c r="C176" s="31"/>
      <c r="D176" s="32"/>
      <c r="E176" s="32"/>
      <c r="F176" s="32"/>
      <c r="G176" s="31"/>
      <c r="H176" s="31"/>
      <c r="I176" s="31"/>
      <c r="J176" s="31"/>
      <c r="K176" s="31"/>
      <c r="L176" s="31"/>
      <c r="M176" s="31"/>
      <c r="N176" s="31"/>
      <c r="O176" s="32"/>
      <c r="P176" s="32"/>
      <c r="Q176" s="32"/>
    </row>
    <row r="177" spans="1:17">
      <c r="A177" s="31"/>
      <c r="B177" s="31"/>
      <c r="C177" s="31"/>
      <c r="D177" s="32"/>
      <c r="E177" s="32"/>
      <c r="F177" s="32"/>
      <c r="G177" s="31"/>
      <c r="H177" s="31"/>
      <c r="I177" s="31"/>
      <c r="J177" s="31"/>
      <c r="K177" s="31"/>
      <c r="L177" s="31"/>
      <c r="M177" s="31"/>
      <c r="N177" s="31"/>
      <c r="O177" s="32"/>
      <c r="P177" s="32"/>
      <c r="Q177" s="32"/>
    </row>
    <row r="178" spans="1:17">
      <c r="A178" s="31"/>
      <c r="B178" s="31"/>
      <c r="C178" s="31"/>
      <c r="D178" s="32"/>
      <c r="E178" s="32"/>
      <c r="F178" s="32"/>
      <c r="G178" s="31"/>
      <c r="H178" s="31"/>
      <c r="I178" s="31"/>
      <c r="J178" s="31"/>
      <c r="K178" s="31"/>
      <c r="L178" s="31"/>
      <c r="M178" s="31"/>
      <c r="N178" s="31"/>
      <c r="O178" s="32"/>
      <c r="P178" s="32"/>
      <c r="Q178" s="32"/>
    </row>
    <row r="179" spans="1:17">
      <c r="A179" s="31"/>
      <c r="B179" s="31"/>
      <c r="C179" s="31"/>
      <c r="D179" s="32"/>
      <c r="E179" s="32"/>
      <c r="F179" s="32"/>
      <c r="G179" s="31"/>
      <c r="H179" s="31"/>
      <c r="I179" s="31"/>
      <c r="J179" s="31"/>
      <c r="K179" s="31"/>
      <c r="L179" s="31"/>
      <c r="M179" s="31"/>
      <c r="N179" s="31"/>
      <c r="O179" s="32"/>
      <c r="P179" s="32"/>
      <c r="Q179" s="32"/>
    </row>
    <row r="180" spans="1:17">
      <c r="A180" s="31"/>
      <c r="B180" s="31"/>
      <c r="C180" s="31"/>
      <c r="D180" s="32"/>
      <c r="E180" s="32"/>
      <c r="F180" s="32"/>
      <c r="G180" s="31"/>
      <c r="H180" s="31"/>
      <c r="I180" s="31"/>
      <c r="J180" s="31"/>
      <c r="K180" s="31"/>
      <c r="L180" s="31"/>
      <c r="M180" s="31"/>
      <c r="N180" s="31"/>
      <c r="O180" s="32"/>
      <c r="P180" s="32"/>
      <c r="Q180" s="32"/>
    </row>
    <row r="181" spans="1:17">
      <c r="A181" s="31"/>
      <c r="B181" s="31"/>
      <c r="C181" s="31"/>
      <c r="D181" s="32"/>
      <c r="E181" s="32"/>
      <c r="F181" s="32"/>
      <c r="G181" s="31"/>
      <c r="H181" s="31"/>
      <c r="I181" s="31"/>
      <c r="J181" s="31"/>
      <c r="K181" s="31"/>
      <c r="L181" s="31"/>
      <c r="M181" s="31"/>
      <c r="N181" s="31"/>
      <c r="O181" s="32"/>
      <c r="P181" s="32"/>
      <c r="Q181" s="32"/>
    </row>
    <row r="182" spans="1:17">
      <c r="A182" s="31"/>
      <c r="B182" s="31"/>
      <c r="C182" s="31"/>
      <c r="D182" s="32"/>
      <c r="E182" s="32"/>
      <c r="F182" s="32"/>
      <c r="G182" s="31"/>
      <c r="H182" s="31"/>
      <c r="I182" s="31"/>
      <c r="J182" s="31"/>
      <c r="K182" s="31"/>
      <c r="L182" s="31"/>
      <c r="M182" s="31"/>
      <c r="N182" s="31"/>
      <c r="O182" s="32"/>
      <c r="P182" s="32"/>
      <c r="Q182" s="32"/>
    </row>
    <row r="183" spans="1:17">
      <c r="A183" s="31"/>
      <c r="B183" s="31"/>
      <c r="C183" s="31"/>
      <c r="D183" s="32"/>
      <c r="E183" s="32"/>
      <c r="F183" s="32"/>
      <c r="G183" s="31"/>
      <c r="H183" s="31"/>
      <c r="I183" s="31"/>
      <c r="J183" s="31"/>
      <c r="K183" s="31"/>
      <c r="L183" s="31"/>
      <c r="M183" s="31"/>
      <c r="N183" s="31"/>
      <c r="O183" s="32"/>
      <c r="P183" s="32"/>
      <c r="Q183" s="32"/>
    </row>
    <row r="184" spans="1:17">
      <c r="A184" s="31"/>
      <c r="B184" s="31"/>
      <c r="C184" s="31"/>
      <c r="D184" s="32"/>
      <c r="E184" s="32"/>
      <c r="F184" s="32"/>
      <c r="G184" s="31"/>
      <c r="H184" s="31"/>
      <c r="I184" s="31"/>
      <c r="J184" s="31"/>
      <c r="K184" s="31"/>
      <c r="L184" s="31"/>
      <c r="M184" s="31"/>
      <c r="N184" s="31"/>
      <c r="O184" s="32"/>
      <c r="P184" s="32"/>
      <c r="Q184" s="32"/>
    </row>
    <row r="185" spans="1:17">
      <c r="A185" s="31"/>
      <c r="B185" s="31"/>
      <c r="C185" s="31"/>
      <c r="D185" s="32"/>
      <c r="E185" s="32"/>
      <c r="F185" s="32"/>
      <c r="G185" s="31"/>
      <c r="H185" s="31"/>
      <c r="I185" s="31"/>
      <c r="J185" s="31"/>
      <c r="K185" s="31"/>
      <c r="L185" s="31"/>
      <c r="M185" s="31"/>
      <c r="N185" s="31"/>
      <c r="O185" s="32"/>
      <c r="P185" s="32"/>
      <c r="Q185" s="32"/>
    </row>
    <row r="186" spans="1:17">
      <c r="A186" s="31"/>
      <c r="B186" s="31"/>
      <c r="C186" s="31"/>
      <c r="D186" s="32"/>
      <c r="E186" s="32"/>
      <c r="F186" s="32"/>
      <c r="G186" s="31"/>
      <c r="H186" s="31"/>
      <c r="I186" s="31"/>
      <c r="J186" s="31"/>
      <c r="K186" s="31"/>
      <c r="L186" s="31"/>
      <c r="M186" s="31"/>
      <c r="N186" s="31"/>
      <c r="O186" s="32"/>
      <c r="P186" s="32"/>
      <c r="Q186" s="32"/>
    </row>
    <row r="187" spans="1:17">
      <c r="A187" s="31"/>
      <c r="B187" s="31"/>
      <c r="C187" s="31"/>
      <c r="D187" s="32"/>
      <c r="E187" s="32"/>
      <c r="F187" s="32"/>
      <c r="G187" s="31"/>
      <c r="H187" s="31"/>
      <c r="I187" s="31"/>
      <c r="J187" s="31"/>
      <c r="K187" s="31"/>
      <c r="L187" s="31"/>
      <c r="M187" s="31"/>
      <c r="N187" s="31"/>
      <c r="O187" s="32"/>
      <c r="P187" s="32"/>
      <c r="Q187" s="32"/>
    </row>
    <row r="188" spans="1:17">
      <c r="A188" s="31"/>
      <c r="B188" s="31"/>
      <c r="C188" s="31"/>
      <c r="D188" s="32"/>
      <c r="E188" s="32"/>
      <c r="F188" s="32"/>
      <c r="G188" s="31"/>
      <c r="H188" s="31"/>
      <c r="I188" s="31"/>
      <c r="J188" s="31"/>
      <c r="K188" s="31"/>
      <c r="L188" s="31"/>
      <c r="M188" s="31"/>
      <c r="N188" s="31"/>
      <c r="O188" s="32"/>
      <c r="P188" s="32"/>
      <c r="Q188" s="32"/>
    </row>
    <row r="189" spans="1:17">
      <c r="A189" s="31"/>
      <c r="B189" s="31"/>
      <c r="C189" s="31"/>
      <c r="D189" s="32"/>
      <c r="E189" s="32"/>
      <c r="F189" s="32"/>
      <c r="G189" s="31"/>
      <c r="H189" s="31"/>
      <c r="I189" s="31"/>
      <c r="J189" s="31"/>
      <c r="K189" s="31"/>
      <c r="L189" s="31"/>
      <c r="M189" s="31"/>
      <c r="N189" s="31"/>
      <c r="O189" s="32"/>
      <c r="P189" s="32"/>
      <c r="Q189" s="32"/>
    </row>
    <row r="190" spans="1:17">
      <c r="A190" s="31"/>
      <c r="B190" s="31"/>
      <c r="C190" s="31"/>
      <c r="D190" s="32"/>
      <c r="E190" s="32"/>
      <c r="F190" s="32"/>
      <c r="G190" s="31"/>
      <c r="H190" s="31"/>
      <c r="I190" s="31"/>
      <c r="J190" s="31"/>
      <c r="K190" s="31"/>
      <c r="L190" s="31"/>
      <c r="M190" s="31"/>
      <c r="N190" s="31"/>
      <c r="O190" s="32"/>
      <c r="P190" s="32"/>
      <c r="Q190" s="32"/>
    </row>
    <row r="191" spans="1:17">
      <c r="A191" s="31"/>
      <c r="B191" s="31"/>
      <c r="C191" s="31"/>
      <c r="D191" s="32"/>
      <c r="E191" s="32"/>
      <c r="F191" s="32"/>
      <c r="G191" s="31"/>
      <c r="H191" s="31"/>
      <c r="I191" s="31"/>
      <c r="J191" s="31"/>
      <c r="K191" s="31"/>
      <c r="L191" s="31"/>
      <c r="M191" s="31"/>
      <c r="N191" s="31"/>
      <c r="O191" s="32"/>
      <c r="P191" s="32"/>
      <c r="Q191" s="32"/>
    </row>
    <row r="192" spans="1:17">
      <c r="A192" s="31"/>
      <c r="B192" s="31"/>
      <c r="C192" s="31"/>
      <c r="D192" s="32"/>
      <c r="E192" s="32"/>
      <c r="F192" s="32"/>
      <c r="G192" s="31"/>
      <c r="H192" s="31"/>
      <c r="I192" s="31"/>
      <c r="J192" s="31"/>
      <c r="K192" s="31"/>
      <c r="L192" s="31"/>
      <c r="M192" s="31"/>
      <c r="N192" s="31"/>
      <c r="O192" s="32"/>
      <c r="P192" s="32"/>
      <c r="Q192" s="32"/>
    </row>
    <row r="193" spans="1:17">
      <c r="A193" s="31"/>
      <c r="B193" s="31"/>
      <c r="C193" s="31"/>
      <c r="D193" s="32"/>
      <c r="E193" s="32"/>
      <c r="F193" s="32"/>
      <c r="G193" s="31"/>
      <c r="H193" s="31"/>
      <c r="I193" s="31"/>
      <c r="J193" s="31"/>
      <c r="K193" s="31"/>
      <c r="L193" s="31"/>
      <c r="M193" s="31"/>
      <c r="N193" s="31"/>
      <c r="O193" s="32"/>
      <c r="P193" s="32"/>
      <c r="Q193" s="32"/>
    </row>
    <row r="194" spans="1:17">
      <c r="A194" s="31"/>
      <c r="B194" s="31"/>
      <c r="C194" s="31"/>
      <c r="D194" s="32"/>
      <c r="E194" s="32"/>
      <c r="F194" s="32"/>
      <c r="G194" s="31"/>
      <c r="H194" s="31"/>
      <c r="I194" s="31"/>
      <c r="J194" s="31"/>
      <c r="K194" s="31"/>
      <c r="L194" s="31"/>
      <c r="M194" s="31"/>
      <c r="N194" s="31"/>
      <c r="O194" s="32"/>
      <c r="P194" s="32"/>
      <c r="Q194" s="32"/>
    </row>
    <row r="195" spans="1:17">
      <c r="A195" s="31"/>
      <c r="B195" s="31"/>
      <c r="C195" s="31"/>
      <c r="D195" s="32"/>
      <c r="E195" s="32"/>
      <c r="F195" s="32"/>
      <c r="G195" s="31"/>
      <c r="H195" s="31"/>
      <c r="I195" s="31"/>
      <c r="J195" s="31"/>
      <c r="K195" s="31"/>
      <c r="L195" s="31"/>
      <c r="M195" s="31"/>
      <c r="N195" s="31"/>
      <c r="O195" s="32"/>
      <c r="P195" s="32"/>
      <c r="Q195" s="32"/>
    </row>
    <row r="196" spans="1:17">
      <c r="A196" s="31"/>
      <c r="B196" s="31"/>
      <c r="C196" s="31"/>
      <c r="D196" s="32"/>
      <c r="E196" s="32"/>
      <c r="F196" s="32"/>
      <c r="G196" s="31"/>
      <c r="H196" s="31"/>
      <c r="I196" s="31"/>
      <c r="J196" s="31"/>
      <c r="K196" s="31"/>
      <c r="L196" s="31"/>
      <c r="M196" s="31"/>
      <c r="N196" s="31"/>
      <c r="O196" s="32"/>
      <c r="P196" s="32"/>
      <c r="Q196" s="32"/>
    </row>
    <row r="197" spans="1:17">
      <c r="A197" s="31"/>
      <c r="B197" s="31"/>
      <c r="C197" s="31"/>
      <c r="D197" s="32"/>
      <c r="E197" s="32"/>
      <c r="F197" s="32"/>
      <c r="G197" s="31"/>
      <c r="H197" s="31"/>
      <c r="I197" s="31"/>
      <c r="J197" s="31"/>
      <c r="K197" s="31"/>
      <c r="L197" s="31"/>
      <c r="M197" s="31"/>
      <c r="N197" s="31"/>
      <c r="O197" s="32"/>
      <c r="P197" s="32"/>
      <c r="Q197" s="32"/>
    </row>
    <row r="198" spans="1:17">
      <c r="A198" s="31"/>
      <c r="B198" s="31"/>
      <c r="C198" s="31"/>
      <c r="D198" s="32"/>
      <c r="E198" s="32"/>
      <c r="F198" s="32"/>
      <c r="G198" s="31"/>
      <c r="H198" s="31"/>
      <c r="I198" s="31"/>
      <c r="J198" s="31"/>
      <c r="K198" s="31"/>
      <c r="L198" s="31"/>
      <c r="M198" s="31"/>
      <c r="N198" s="31"/>
      <c r="O198" s="32"/>
      <c r="P198" s="32"/>
      <c r="Q198" s="32"/>
    </row>
    <row r="199" spans="1:17">
      <c r="A199" s="31"/>
      <c r="B199" s="31"/>
      <c r="C199" s="31"/>
      <c r="D199" s="32"/>
      <c r="E199" s="32"/>
      <c r="F199" s="32"/>
      <c r="G199" s="31"/>
      <c r="H199" s="31"/>
      <c r="I199" s="31"/>
      <c r="J199" s="31"/>
      <c r="K199" s="31"/>
      <c r="L199" s="31"/>
      <c r="M199" s="31"/>
      <c r="N199" s="31"/>
      <c r="O199" s="32"/>
      <c r="P199" s="32"/>
      <c r="Q199" s="32"/>
    </row>
    <row r="200" spans="1:17">
      <c r="A200" s="31"/>
      <c r="B200" s="31"/>
      <c r="C200" s="31"/>
      <c r="D200" s="32"/>
      <c r="E200" s="32"/>
      <c r="F200" s="32"/>
      <c r="G200" s="31"/>
      <c r="H200" s="31"/>
      <c r="I200" s="31"/>
      <c r="J200" s="31"/>
      <c r="K200" s="31"/>
      <c r="L200" s="31"/>
      <c r="M200" s="31"/>
      <c r="N200" s="31"/>
      <c r="O200" s="32"/>
      <c r="P200" s="32"/>
      <c r="Q200" s="32"/>
    </row>
    <row r="201" spans="1:17">
      <c r="A201" s="31"/>
      <c r="B201" s="31"/>
      <c r="C201" s="31"/>
      <c r="D201" s="32"/>
      <c r="E201" s="32"/>
      <c r="F201" s="32"/>
      <c r="G201" s="31"/>
      <c r="H201" s="31"/>
      <c r="I201" s="31"/>
      <c r="J201" s="31"/>
      <c r="K201" s="31"/>
      <c r="L201" s="31"/>
      <c r="M201" s="31"/>
      <c r="N201" s="31"/>
      <c r="O201" s="32"/>
      <c r="P201" s="32"/>
      <c r="Q201" s="32"/>
    </row>
    <row r="202" spans="1:17">
      <c r="A202" s="31"/>
      <c r="B202" s="31"/>
      <c r="C202" s="31"/>
      <c r="D202" s="32"/>
      <c r="E202" s="32"/>
      <c r="F202" s="32"/>
      <c r="G202" s="31"/>
      <c r="H202" s="31"/>
      <c r="I202" s="31"/>
      <c r="J202" s="31"/>
      <c r="K202" s="31"/>
      <c r="L202" s="31"/>
      <c r="M202" s="31"/>
      <c r="N202" s="31"/>
      <c r="O202" s="32"/>
      <c r="P202" s="32"/>
      <c r="Q202" s="32"/>
    </row>
    <row r="203" spans="1:17">
      <c r="A203" s="31"/>
      <c r="B203" s="31"/>
      <c r="C203" s="31"/>
      <c r="D203" s="32"/>
      <c r="E203" s="32"/>
      <c r="F203" s="32"/>
      <c r="G203" s="31"/>
      <c r="H203" s="31"/>
      <c r="I203" s="31"/>
      <c r="J203" s="31"/>
      <c r="K203" s="31"/>
      <c r="L203" s="31"/>
      <c r="M203" s="31"/>
      <c r="N203" s="31"/>
      <c r="O203" s="32"/>
      <c r="P203" s="32"/>
      <c r="Q203" s="32"/>
    </row>
    <row r="204" spans="1:17">
      <c r="A204" s="31"/>
      <c r="B204" s="31"/>
      <c r="C204" s="31"/>
      <c r="D204" s="32"/>
      <c r="E204" s="32"/>
      <c r="F204" s="32"/>
      <c r="G204" s="31"/>
      <c r="H204" s="31"/>
      <c r="I204" s="31"/>
      <c r="J204" s="31"/>
      <c r="K204" s="31"/>
      <c r="L204" s="31"/>
      <c r="M204" s="31"/>
      <c r="N204" s="31"/>
      <c r="O204" s="32"/>
      <c r="P204" s="32"/>
      <c r="Q204" s="32"/>
    </row>
    <row r="205" spans="1:17">
      <c r="A205" s="31"/>
      <c r="B205" s="31"/>
      <c r="C205" s="31"/>
      <c r="D205" s="32"/>
      <c r="E205" s="32"/>
      <c r="F205" s="32"/>
      <c r="G205" s="31"/>
      <c r="H205" s="31"/>
      <c r="I205" s="31"/>
      <c r="J205" s="31"/>
      <c r="K205" s="31"/>
      <c r="L205" s="31"/>
      <c r="M205" s="31"/>
      <c r="N205" s="31"/>
      <c r="O205" s="32"/>
      <c r="P205" s="32"/>
      <c r="Q205" s="32"/>
    </row>
    <row r="206" spans="1:17">
      <c r="A206" s="31"/>
      <c r="B206" s="31"/>
      <c r="C206" s="31"/>
      <c r="D206" s="32"/>
      <c r="E206" s="32"/>
      <c r="F206" s="32"/>
      <c r="G206" s="31"/>
      <c r="H206" s="31"/>
      <c r="I206" s="31"/>
      <c r="J206" s="31"/>
      <c r="K206" s="31"/>
      <c r="L206" s="31"/>
      <c r="M206" s="31"/>
      <c r="N206" s="31"/>
      <c r="O206" s="32"/>
      <c r="P206" s="32"/>
      <c r="Q206" s="32"/>
    </row>
    <row r="207" spans="1:17">
      <c r="A207" s="31"/>
      <c r="B207" s="31"/>
      <c r="C207" s="31"/>
      <c r="D207" s="32"/>
      <c r="E207" s="32"/>
      <c r="F207" s="32"/>
      <c r="G207" s="31"/>
      <c r="H207" s="31"/>
      <c r="I207" s="31"/>
      <c r="J207" s="31"/>
      <c r="K207" s="31"/>
      <c r="L207" s="31"/>
      <c r="M207" s="31"/>
      <c r="N207" s="31"/>
      <c r="O207" s="32"/>
      <c r="P207" s="32"/>
      <c r="Q207" s="32"/>
    </row>
    <row r="208" spans="1:17">
      <c r="A208" s="31"/>
      <c r="B208" s="31"/>
      <c r="C208" s="31"/>
      <c r="D208" s="32"/>
      <c r="E208" s="32"/>
      <c r="F208" s="32"/>
      <c r="G208" s="31"/>
      <c r="H208" s="31"/>
      <c r="I208" s="31"/>
      <c r="J208" s="31"/>
      <c r="K208" s="31"/>
      <c r="L208" s="31"/>
      <c r="M208" s="31"/>
      <c r="N208" s="31"/>
      <c r="O208" s="32"/>
      <c r="P208" s="32"/>
      <c r="Q208" s="32"/>
    </row>
    <row r="209" spans="1:17">
      <c r="A209" s="31"/>
      <c r="B209" s="31"/>
      <c r="C209" s="31"/>
      <c r="D209" s="32"/>
      <c r="E209" s="32"/>
      <c r="F209" s="32"/>
      <c r="G209" s="31"/>
      <c r="H209" s="31"/>
      <c r="I209" s="31"/>
      <c r="J209" s="31"/>
      <c r="K209" s="31"/>
      <c r="L209" s="31"/>
      <c r="M209" s="31"/>
      <c r="N209" s="31"/>
      <c r="O209" s="32"/>
      <c r="P209" s="32"/>
      <c r="Q209" s="32"/>
    </row>
    <row r="210" spans="1:17">
      <c r="A210" s="31"/>
      <c r="B210" s="31"/>
      <c r="C210" s="31"/>
      <c r="D210" s="32"/>
      <c r="E210" s="32"/>
      <c r="F210" s="32"/>
      <c r="G210" s="31"/>
      <c r="H210" s="31"/>
      <c r="I210" s="31"/>
      <c r="J210" s="31"/>
      <c r="K210" s="31"/>
      <c r="L210" s="31"/>
      <c r="M210" s="31"/>
      <c r="N210" s="31"/>
      <c r="O210" s="32"/>
      <c r="P210" s="32"/>
      <c r="Q210" s="32"/>
    </row>
    <row r="211" spans="1:17">
      <c r="A211" s="31"/>
      <c r="B211" s="31"/>
      <c r="C211" s="31"/>
      <c r="D211" s="32"/>
      <c r="E211" s="32"/>
      <c r="F211" s="32"/>
      <c r="G211" s="31"/>
      <c r="H211" s="31"/>
      <c r="I211" s="31"/>
      <c r="J211" s="31"/>
      <c r="K211" s="31"/>
      <c r="L211" s="31"/>
      <c r="M211" s="31"/>
      <c r="N211" s="31"/>
      <c r="O211" s="32"/>
      <c r="P211" s="32"/>
      <c r="Q211" s="32"/>
    </row>
    <row r="212" spans="1:17">
      <c r="A212" s="31"/>
      <c r="B212" s="31"/>
      <c r="C212" s="31"/>
      <c r="D212" s="32"/>
      <c r="E212" s="32"/>
      <c r="F212" s="32"/>
      <c r="G212" s="31"/>
      <c r="H212" s="31"/>
      <c r="I212" s="31"/>
      <c r="J212" s="31"/>
      <c r="K212" s="31"/>
      <c r="L212" s="31"/>
      <c r="M212" s="31"/>
      <c r="N212" s="31"/>
      <c r="O212" s="32"/>
      <c r="P212" s="32"/>
      <c r="Q212" s="32"/>
    </row>
    <row r="213" spans="1:17">
      <c r="A213" s="31"/>
      <c r="B213" s="31"/>
      <c r="C213" s="31"/>
      <c r="D213" s="32"/>
      <c r="E213" s="32"/>
      <c r="F213" s="32"/>
      <c r="G213" s="31"/>
      <c r="H213" s="31"/>
      <c r="I213" s="31"/>
      <c r="J213" s="31"/>
      <c r="K213" s="31"/>
      <c r="L213" s="31"/>
      <c r="M213" s="31"/>
      <c r="N213" s="31"/>
      <c r="O213" s="32"/>
      <c r="P213" s="32"/>
      <c r="Q213" s="32"/>
    </row>
    <row r="214" spans="1:17">
      <c r="A214" s="31"/>
      <c r="B214" s="31"/>
      <c r="C214" s="31"/>
      <c r="D214" s="32"/>
      <c r="E214" s="32"/>
      <c r="F214" s="32"/>
      <c r="G214" s="31"/>
      <c r="H214" s="31"/>
      <c r="I214" s="31"/>
      <c r="J214" s="31"/>
      <c r="K214" s="31"/>
      <c r="L214" s="31"/>
      <c r="M214" s="31"/>
      <c r="N214" s="31"/>
      <c r="O214" s="32"/>
      <c r="P214" s="32"/>
      <c r="Q214" s="32"/>
    </row>
    <row r="215" spans="1:17">
      <c r="A215" s="31"/>
      <c r="B215" s="31"/>
      <c r="C215" s="31"/>
      <c r="D215" s="32"/>
      <c r="E215" s="32"/>
      <c r="F215" s="32"/>
      <c r="G215" s="31"/>
      <c r="H215" s="31"/>
      <c r="I215" s="31"/>
      <c r="J215" s="31"/>
      <c r="K215" s="31"/>
      <c r="L215" s="31"/>
      <c r="M215" s="31"/>
      <c r="N215" s="31"/>
      <c r="O215" s="32"/>
      <c r="P215" s="32"/>
      <c r="Q215" s="32"/>
    </row>
    <row r="216" spans="1:17">
      <c r="A216" s="31"/>
      <c r="B216" s="31"/>
      <c r="C216" s="31"/>
      <c r="D216" s="32"/>
      <c r="E216" s="32"/>
      <c r="F216" s="32"/>
      <c r="G216" s="31"/>
      <c r="H216" s="31"/>
      <c r="I216" s="31"/>
      <c r="J216" s="31"/>
      <c r="K216" s="31"/>
      <c r="L216" s="31"/>
      <c r="M216" s="31"/>
      <c r="N216" s="31"/>
      <c r="O216" s="32"/>
      <c r="P216" s="32"/>
      <c r="Q216" s="32"/>
    </row>
    <row r="217" spans="1:17">
      <c r="A217" s="31"/>
      <c r="B217" s="31"/>
      <c r="C217" s="31"/>
      <c r="D217" s="32"/>
      <c r="E217" s="32"/>
      <c r="F217" s="32"/>
      <c r="G217" s="31"/>
      <c r="H217" s="31"/>
      <c r="I217" s="31"/>
      <c r="J217" s="31"/>
      <c r="K217" s="31"/>
      <c r="L217" s="31"/>
      <c r="M217" s="31"/>
      <c r="N217" s="31"/>
      <c r="O217" s="32"/>
      <c r="P217" s="32"/>
      <c r="Q217" s="32"/>
    </row>
    <row r="218" spans="1:17">
      <c r="A218" s="31"/>
      <c r="B218" s="31"/>
      <c r="C218" s="31"/>
      <c r="D218" s="32"/>
      <c r="E218" s="32"/>
      <c r="F218" s="32"/>
      <c r="G218" s="31"/>
      <c r="H218" s="31"/>
      <c r="I218" s="31"/>
      <c r="J218" s="31"/>
      <c r="K218" s="31"/>
      <c r="L218" s="31"/>
      <c r="M218" s="31"/>
      <c r="N218" s="31"/>
      <c r="O218" s="32"/>
      <c r="P218" s="32"/>
      <c r="Q218" s="32"/>
    </row>
    <row r="219" spans="1:17">
      <c r="A219" s="31"/>
      <c r="B219" s="31"/>
      <c r="C219" s="31"/>
      <c r="D219" s="32"/>
      <c r="E219" s="32"/>
      <c r="F219" s="32"/>
      <c r="G219" s="31"/>
      <c r="H219" s="31"/>
      <c r="I219" s="31"/>
      <c r="J219" s="31"/>
      <c r="K219" s="31"/>
      <c r="L219" s="31"/>
      <c r="M219" s="31"/>
      <c r="N219" s="31"/>
      <c r="O219" s="32"/>
      <c r="P219" s="32"/>
      <c r="Q219" s="32"/>
    </row>
    <row r="220" spans="1:17">
      <c r="A220" s="31"/>
      <c r="B220" s="31"/>
      <c r="C220" s="31"/>
      <c r="D220" s="32"/>
      <c r="E220" s="32"/>
      <c r="F220" s="32"/>
      <c r="G220" s="31"/>
      <c r="H220" s="31"/>
      <c r="I220" s="31"/>
      <c r="J220" s="31"/>
      <c r="K220" s="31"/>
      <c r="L220" s="31"/>
      <c r="M220" s="31"/>
      <c r="N220" s="31"/>
      <c r="O220" s="32"/>
      <c r="P220" s="32"/>
      <c r="Q220" s="32"/>
    </row>
    <row r="221" spans="1:17">
      <c r="A221" s="31"/>
      <c r="B221" s="31"/>
      <c r="C221" s="31"/>
      <c r="D221" s="32"/>
      <c r="E221" s="32"/>
      <c r="F221" s="32"/>
      <c r="G221" s="31"/>
      <c r="H221" s="31"/>
      <c r="I221" s="31"/>
      <c r="J221" s="31"/>
      <c r="K221" s="31"/>
      <c r="L221" s="31"/>
      <c r="M221" s="31"/>
      <c r="N221" s="31"/>
      <c r="O221" s="32"/>
      <c r="P221" s="32"/>
      <c r="Q221" s="32"/>
    </row>
    <row r="222" spans="1:17">
      <c r="A222" s="31"/>
      <c r="B222" s="31"/>
      <c r="C222" s="31"/>
      <c r="D222" s="32"/>
      <c r="E222" s="32"/>
      <c r="F222" s="32"/>
      <c r="G222" s="31"/>
      <c r="H222" s="31"/>
      <c r="I222" s="31"/>
      <c r="J222" s="31"/>
      <c r="K222" s="31"/>
      <c r="L222" s="31"/>
      <c r="M222" s="31"/>
      <c r="N222" s="31"/>
      <c r="O222" s="32"/>
      <c r="P222" s="32"/>
      <c r="Q222" s="32"/>
    </row>
    <row r="223" spans="1:17">
      <c r="A223" s="31"/>
      <c r="B223" s="31"/>
      <c r="C223" s="31"/>
      <c r="D223" s="32"/>
      <c r="E223" s="32"/>
      <c r="F223" s="32"/>
      <c r="G223" s="31"/>
      <c r="H223" s="31"/>
      <c r="I223" s="31"/>
      <c r="J223" s="31"/>
      <c r="K223" s="31"/>
      <c r="L223" s="31"/>
      <c r="M223" s="31"/>
      <c r="N223" s="31"/>
      <c r="O223" s="32"/>
      <c r="P223" s="32"/>
      <c r="Q223" s="32"/>
    </row>
    <row r="224" spans="1:17">
      <c r="A224" s="31"/>
      <c r="B224" s="31"/>
      <c r="C224" s="31"/>
      <c r="D224" s="32"/>
      <c r="E224" s="32"/>
      <c r="F224" s="32"/>
      <c r="G224" s="31"/>
      <c r="H224" s="31"/>
      <c r="I224" s="31"/>
      <c r="J224" s="31"/>
      <c r="K224" s="31"/>
      <c r="L224" s="31"/>
      <c r="M224" s="31"/>
      <c r="N224" s="31"/>
      <c r="O224" s="32"/>
      <c r="P224" s="32"/>
      <c r="Q224" s="32"/>
    </row>
    <row r="225" spans="1:17">
      <c r="A225" s="31"/>
      <c r="B225" s="31"/>
      <c r="C225" s="31"/>
      <c r="D225" s="32"/>
      <c r="E225" s="32"/>
      <c r="F225" s="32"/>
      <c r="G225" s="31"/>
      <c r="H225" s="31"/>
      <c r="I225" s="31"/>
      <c r="J225" s="31"/>
      <c r="K225" s="31"/>
      <c r="L225" s="31"/>
      <c r="M225" s="31"/>
      <c r="N225" s="31"/>
      <c r="O225" s="32"/>
      <c r="P225" s="32"/>
      <c r="Q225" s="32"/>
    </row>
    <row r="226" spans="1:17">
      <c r="A226" s="31"/>
      <c r="B226" s="31"/>
      <c r="C226" s="31"/>
      <c r="D226" s="32"/>
      <c r="E226" s="32"/>
      <c r="F226" s="32"/>
      <c r="G226" s="31"/>
      <c r="H226" s="31"/>
      <c r="I226" s="31"/>
      <c r="J226" s="31"/>
      <c r="K226" s="31"/>
      <c r="L226" s="31"/>
      <c r="M226" s="31"/>
      <c r="N226" s="31"/>
      <c r="O226" s="32"/>
      <c r="P226" s="32"/>
      <c r="Q226" s="32"/>
    </row>
    <row r="227" spans="1:17">
      <c r="A227" s="31"/>
      <c r="B227" s="31"/>
      <c r="C227" s="31"/>
      <c r="D227" s="32"/>
      <c r="E227" s="32"/>
      <c r="F227" s="32"/>
      <c r="G227" s="31"/>
      <c r="H227" s="31"/>
      <c r="I227" s="31"/>
      <c r="J227" s="31"/>
      <c r="K227" s="31"/>
      <c r="L227" s="31"/>
      <c r="M227" s="31"/>
      <c r="N227" s="31"/>
      <c r="O227" s="32"/>
      <c r="P227" s="32"/>
      <c r="Q227" s="32"/>
    </row>
    <row r="228" spans="1:17">
      <c r="A228" s="31"/>
      <c r="B228" s="31"/>
      <c r="C228" s="31"/>
      <c r="D228" s="32"/>
      <c r="E228" s="32"/>
      <c r="F228" s="32"/>
      <c r="G228" s="31"/>
      <c r="H228" s="31"/>
      <c r="I228" s="31"/>
      <c r="J228" s="31"/>
      <c r="K228" s="31"/>
      <c r="L228" s="31"/>
      <c r="M228" s="31"/>
      <c r="N228" s="31"/>
      <c r="O228" s="32"/>
      <c r="P228" s="32"/>
      <c r="Q228" s="32"/>
    </row>
    <row r="229" spans="1:17">
      <c r="A229" s="31"/>
      <c r="B229" s="31"/>
      <c r="C229" s="31"/>
      <c r="D229" s="32"/>
      <c r="E229" s="32"/>
      <c r="F229" s="32"/>
      <c r="G229" s="31"/>
      <c r="H229" s="31"/>
      <c r="I229" s="31"/>
      <c r="J229" s="31"/>
      <c r="K229" s="31"/>
      <c r="L229" s="31"/>
      <c r="M229" s="31"/>
      <c r="N229" s="31"/>
      <c r="O229" s="32"/>
      <c r="P229" s="32"/>
      <c r="Q229" s="32"/>
    </row>
    <row r="230" spans="1:17">
      <c r="A230" s="31"/>
      <c r="B230" s="31"/>
      <c r="C230" s="31"/>
      <c r="D230" s="32"/>
      <c r="E230" s="32"/>
      <c r="F230" s="32"/>
      <c r="G230" s="31"/>
      <c r="H230" s="31"/>
      <c r="I230" s="31"/>
      <c r="J230" s="31"/>
      <c r="K230" s="31"/>
      <c r="L230" s="31"/>
      <c r="M230" s="31"/>
      <c r="N230" s="31"/>
      <c r="O230" s="32"/>
      <c r="P230" s="32"/>
      <c r="Q230" s="32"/>
    </row>
    <row r="231" spans="1:17">
      <c r="A231" s="31"/>
      <c r="B231" s="31"/>
      <c r="C231" s="31"/>
      <c r="D231" s="32"/>
      <c r="E231" s="32"/>
      <c r="F231" s="32"/>
      <c r="G231" s="31"/>
      <c r="H231" s="31"/>
      <c r="I231" s="31"/>
      <c r="J231" s="31"/>
      <c r="K231" s="31"/>
      <c r="L231" s="31"/>
      <c r="M231" s="31"/>
      <c r="N231" s="31"/>
      <c r="O231" s="32"/>
      <c r="P231" s="32"/>
      <c r="Q231" s="32"/>
    </row>
    <row r="232" spans="1:17">
      <c r="A232" s="31"/>
      <c r="B232" s="31"/>
      <c r="C232" s="31"/>
      <c r="D232" s="32"/>
      <c r="E232" s="32"/>
      <c r="F232" s="32"/>
      <c r="G232" s="31"/>
      <c r="H232" s="31"/>
      <c r="I232" s="31"/>
      <c r="J232" s="31"/>
      <c r="K232" s="31"/>
      <c r="L232" s="31"/>
      <c r="M232" s="31"/>
      <c r="N232" s="31"/>
      <c r="O232" s="32"/>
      <c r="P232" s="32"/>
      <c r="Q232" s="32"/>
    </row>
    <row r="233" spans="1:17">
      <c r="A233" s="31"/>
      <c r="B233" s="31"/>
      <c r="C233" s="31"/>
      <c r="D233" s="32"/>
      <c r="E233" s="32"/>
      <c r="F233" s="32"/>
      <c r="G233" s="31"/>
      <c r="H233" s="31"/>
      <c r="I233" s="31"/>
      <c r="J233" s="31"/>
      <c r="K233" s="31"/>
      <c r="L233" s="31"/>
      <c r="M233" s="31"/>
      <c r="N233" s="31"/>
      <c r="O233" s="32"/>
      <c r="P233" s="32"/>
      <c r="Q233" s="32"/>
    </row>
    <row r="234" spans="1:17">
      <c r="A234" s="31"/>
      <c r="B234" s="31"/>
      <c r="C234" s="31"/>
      <c r="D234" s="32"/>
      <c r="E234" s="32"/>
      <c r="F234" s="32"/>
      <c r="G234" s="31"/>
      <c r="H234" s="31"/>
      <c r="I234" s="31"/>
      <c r="J234" s="31"/>
      <c r="K234" s="31"/>
      <c r="L234" s="31"/>
      <c r="M234" s="31"/>
      <c r="N234" s="31"/>
      <c r="O234" s="32"/>
      <c r="P234" s="32"/>
      <c r="Q234" s="32"/>
    </row>
    <row r="235" spans="1:17">
      <c r="A235" s="31"/>
      <c r="B235" s="31"/>
      <c r="C235" s="31"/>
      <c r="D235" s="32"/>
      <c r="E235" s="32"/>
      <c r="F235" s="32"/>
      <c r="G235" s="31"/>
      <c r="H235" s="31"/>
      <c r="I235" s="31"/>
      <c r="J235" s="31"/>
      <c r="K235" s="31"/>
      <c r="L235" s="31"/>
      <c r="M235" s="31"/>
      <c r="N235" s="31"/>
      <c r="O235" s="32"/>
      <c r="P235" s="32"/>
      <c r="Q235" s="32"/>
    </row>
    <row r="236" spans="1:17">
      <c r="A236" s="31"/>
      <c r="B236" s="31"/>
      <c r="C236" s="31"/>
      <c r="D236" s="32"/>
      <c r="E236" s="32"/>
      <c r="F236" s="32"/>
      <c r="G236" s="31"/>
      <c r="H236" s="31"/>
      <c r="I236" s="31"/>
      <c r="J236" s="31"/>
      <c r="K236" s="31"/>
      <c r="L236" s="31"/>
      <c r="M236" s="31"/>
      <c r="N236" s="31"/>
      <c r="O236" s="32"/>
      <c r="P236" s="32"/>
      <c r="Q236" s="32"/>
    </row>
    <row r="237" spans="1:17">
      <c r="A237" s="31"/>
      <c r="B237" s="31"/>
      <c r="C237" s="31"/>
      <c r="D237" s="32"/>
      <c r="E237" s="32"/>
      <c r="F237" s="32"/>
      <c r="G237" s="31"/>
      <c r="H237" s="31"/>
      <c r="I237" s="31"/>
      <c r="J237" s="31"/>
      <c r="K237" s="31"/>
      <c r="L237" s="31"/>
      <c r="M237" s="31"/>
      <c r="N237" s="31"/>
      <c r="O237" s="32"/>
      <c r="P237" s="32"/>
      <c r="Q237" s="32"/>
    </row>
    <row r="238" spans="1:17">
      <c r="A238" s="31"/>
      <c r="B238" s="31"/>
      <c r="C238" s="31"/>
      <c r="D238" s="32"/>
      <c r="E238" s="32"/>
      <c r="F238" s="32"/>
      <c r="G238" s="31"/>
      <c r="H238" s="31"/>
      <c r="I238" s="31"/>
      <c r="J238" s="31"/>
      <c r="K238" s="31"/>
      <c r="L238" s="31"/>
      <c r="M238" s="31"/>
      <c r="N238" s="31"/>
      <c r="O238" s="32"/>
      <c r="P238" s="32"/>
      <c r="Q238" s="32"/>
    </row>
    <row r="239" spans="1:17">
      <c r="A239" s="31"/>
      <c r="B239" s="31"/>
      <c r="C239" s="31"/>
      <c r="D239" s="32"/>
      <c r="E239" s="32"/>
      <c r="F239" s="32"/>
      <c r="G239" s="31"/>
      <c r="H239" s="31"/>
      <c r="I239" s="31"/>
      <c r="J239" s="31"/>
      <c r="K239" s="31"/>
      <c r="L239" s="31"/>
      <c r="M239" s="31"/>
      <c r="N239" s="31"/>
      <c r="O239" s="32"/>
      <c r="P239" s="32"/>
      <c r="Q239" s="32"/>
    </row>
    <row r="240" spans="1:17">
      <c r="A240" s="31"/>
      <c r="B240" s="31"/>
      <c r="C240" s="31"/>
      <c r="D240" s="32"/>
      <c r="E240" s="32"/>
      <c r="F240" s="32"/>
      <c r="G240" s="31"/>
      <c r="H240" s="31"/>
      <c r="I240" s="31"/>
      <c r="J240" s="31"/>
      <c r="K240" s="31"/>
      <c r="L240" s="31"/>
      <c r="M240" s="31"/>
      <c r="N240" s="31"/>
      <c r="O240" s="32"/>
      <c r="P240" s="32"/>
      <c r="Q240" s="32"/>
    </row>
    <row r="241" spans="1:17">
      <c r="A241" s="31"/>
      <c r="B241" s="31"/>
      <c r="C241" s="31"/>
      <c r="D241" s="32"/>
      <c r="E241" s="32"/>
      <c r="F241" s="32"/>
      <c r="G241" s="31"/>
      <c r="H241" s="31"/>
      <c r="I241" s="31"/>
      <c r="J241" s="31"/>
      <c r="K241" s="31"/>
      <c r="L241" s="31"/>
      <c r="M241" s="31"/>
      <c r="N241" s="31"/>
      <c r="O241" s="32"/>
      <c r="P241" s="32"/>
      <c r="Q241" s="32"/>
    </row>
    <row r="242" spans="1:17">
      <c r="A242" s="31"/>
      <c r="B242" s="31"/>
      <c r="C242" s="31"/>
      <c r="D242" s="32"/>
      <c r="E242" s="32"/>
      <c r="F242" s="32"/>
      <c r="G242" s="31"/>
      <c r="H242" s="31"/>
      <c r="I242" s="31"/>
      <c r="J242" s="31"/>
      <c r="K242" s="31"/>
      <c r="L242" s="31"/>
      <c r="M242" s="31"/>
      <c r="N242" s="31"/>
      <c r="O242" s="32"/>
      <c r="P242" s="32"/>
      <c r="Q242" s="32"/>
    </row>
    <row r="243" spans="1:17">
      <c r="A243" s="31"/>
      <c r="B243" s="31"/>
      <c r="C243" s="31"/>
      <c r="D243" s="32"/>
      <c r="E243" s="32"/>
      <c r="F243" s="32"/>
      <c r="G243" s="31"/>
      <c r="H243" s="31"/>
      <c r="I243" s="31"/>
      <c r="J243" s="31"/>
      <c r="K243" s="31"/>
      <c r="L243" s="31"/>
      <c r="M243" s="31"/>
      <c r="N243" s="31"/>
      <c r="O243" s="32"/>
      <c r="P243" s="32"/>
      <c r="Q243" s="32"/>
    </row>
    <row r="244" spans="1:17">
      <c r="A244" s="31"/>
      <c r="B244" s="31"/>
      <c r="C244" s="31"/>
      <c r="D244" s="32"/>
      <c r="E244" s="32"/>
      <c r="F244" s="32"/>
      <c r="G244" s="31"/>
      <c r="H244" s="31"/>
      <c r="I244" s="31"/>
      <c r="J244" s="31"/>
      <c r="K244" s="31"/>
      <c r="L244" s="31"/>
      <c r="M244" s="31"/>
      <c r="N244" s="31"/>
      <c r="O244" s="32"/>
      <c r="P244" s="32"/>
      <c r="Q244" s="32"/>
    </row>
    <row r="245" spans="1:17">
      <c r="A245" s="31"/>
      <c r="B245" s="31"/>
      <c r="C245" s="31"/>
      <c r="D245" s="32"/>
      <c r="E245" s="32"/>
      <c r="F245" s="32"/>
      <c r="G245" s="31"/>
      <c r="H245" s="31"/>
      <c r="I245" s="31"/>
      <c r="J245" s="31"/>
      <c r="K245" s="31"/>
      <c r="L245" s="31"/>
      <c r="M245" s="31"/>
      <c r="N245" s="31"/>
      <c r="O245" s="32"/>
      <c r="P245" s="32"/>
      <c r="Q245" s="32"/>
    </row>
    <row r="246" spans="1:17">
      <c r="A246" s="31"/>
      <c r="B246" s="31"/>
      <c r="C246" s="31"/>
      <c r="D246" s="32"/>
      <c r="E246" s="32"/>
      <c r="F246" s="32"/>
      <c r="G246" s="31"/>
      <c r="H246" s="31"/>
      <c r="I246" s="31"/>
      <c r="J246" s="31"/>
      <c r="K246" s="31"/>
      <c r="L246" s="31"/>
      <c r="M246" s="31"/>
      <c r="N246" s="31"/>
      <c r="O246" s="32"/>
      <c r="P246" s="32"/>
      <c r="Q246" s="32"/>
    </row>
    <row r="247" spans="1:17">
      <c r="A247" s="31"/>
      <c r="B247" s="31"/>
      <c r="C247" s="31"/>
      <c r="D247" s="32"/>
      <c r="E247" s="32"/>
      <c r="F247" s="32"/>
      <c r="G247" s="31"/>
      <c r="H247" s="31"/>
      <c r="I247" s="31"/>
      <c r="J247" s="31"/>
      <c r="K247" s="31"/>
      <c r="L247" s="31"/>
      <c r="M247" s="31"/>
      <c r="N247" s="31"/>
      <c r="O247" s="32"/>
      <c r="P247" s="32"/>
      <c r="Q247" s="32"/>
    </row>
    <row r="248" spans="1:17">
      <c r="A248" s="31"/>
      <c r="B248" s="31"/>
      <c r="C248" s="31"/>
      <c r="D248" s="32"/>
      <c r="E248" s="32"/>
      <c r="F248" s="32"/>
      <c r="G248" s="31"/>
      <c r="H248" s="31"/>
      <c r="I248" s="31"/>
      <c r="J248" s="31"/>
      <c r="K248" s="31"/>
      <c r="L248" s="31"/>
      <c r="M248" s="31"/>
      <c r="N248" s="31"/>
      <c r="O248" s="32"/>
      <c r="P248" s="32"/>
      <c r="Q248" s="32"/>
    </row>
    <row r="249" spans="1:17">
      <c r="A249" s="31"/>
      <c r="B249" s="31"/>
      <c r="C249" s="31"/>
      <c r="D249" s="32"/>
      <c r="E249" s="32"/>
      <c r="F249" s="32"/>
      <c r="G249" s="31"/>
      <c r="H249" s="31"/>
      <c r="I249" s="31"/>
      <c r="J249" s="31"/>
      <c r="K249" s="31"/>
      <c r="L249" s="31"/>
      <c r="M249" s="31"/>
      <c r="N249" s="31"/>
      <c r="O249" s="32"/>
      <c r="P249" s="32"/>
      <c r="Q249" s="32"/>
    </row>
    <row r="250" spans="1:17">
      <c r="A250" s="31"/>
      <c r="B250" s="31"/>
      <c r="C250" s="31"/>
      <c r="D250" s="32"/>
      <c r="E250" s="32"/>
      <c r="F250" s="32"/>
      <c r="G250" s="31"/>
      <c r="H250" s="31"/>
      <c r="I250" s="31"/>
      <c r="J250" s="31"/>
      <c r="K250" s="31"/>
      <c r="L250" s="31"/>
      <c r="M250" s="31"/>
      <c r="N250" s="31"/>
      <c r="O250" s="32"/>
      <c r="P250" s="32"/>
      <c r="Q250" s="32"/>
    </row>
    <row r="251" spans="1:17">
      <c r="A251" s="31"/>
      <c r="B251" s="31"/>
      <c r="C251" s="31"/>
      <c r="D251" s="32"/>
      <c r="E251" s="32"/>
      <c r="F251" s="32"/>
      <c r="G251" s="31"/>
      <c r="H251" s="31"/>
      <c r="I251" s="31"/>
      <c r="J251" s="31"/>
      <c r="K251" s="31"/>
      <c r="L251" s="31"/>
      <c r="M251" s="31"/>
      <c r="N251" s="31"/>
      <c r="O251" s="32"/>
      <c r="P251" s="32"/>
      <c r="Q251" s="32"/>
    </row>
    <row r="252" spans="1:17">
      <c r="A252" s="31"/>
      <c r="B252" s="31"/>
      <c r="C252" s="31"/>
      <c r="D252" s="32"/>
      <c r="E252" s="32"/>
      <c r="F252" s="32"/>
      <c r="G252" s="31"/>
      <c r="H252" s="31"/>
      <c r="I252" s="31"/>
      <c r="J252" s="31"/>
      <c r="K252" s="31"/>
      <c r="L252" s="31"/>
      <c r="M252" s="31"/>
      <c r="N252" s="31"/>
      <c r="O252" s="32"/>
      <c r="P252" s="32"/>
      <c r="Q252" s="32"/>
    </row>
    <row r="253" spans="1:17">
      <c r="A253" s="31"/>
      <c r="B253" s="31"/>
      <c r="C253" s="31"/>
      <c r="D253" s="32"/>
      <c r="E253" s="32"/>
      <c r="F253" s="32"/>
      <c r="G253" s="31"/>
      <c r="H253" s="31"/>
      <c r="I253" s="31"/>
      <c r="J253" s="31"/>
      <c r="K253" s="31"/>
      <c r="L253" s="31"/>
      <c r="M253" s="31"/>
      <c r="N253" s="31"/>
      <c r="O253" s="32"/>
      <c r="P253" s="32"/>
      <c r="Q253" s="32"/>
    </row>
    <row r="254" spans="1:17">
      <c r="A254" s="31"/>
      <c r="B254" s="31"/>
      <c r="C254" s="31"/>
      <c r="D254" s="32"/>
      <c r="E254" s="32"/>
      <c r="F254" s="32"/>
      <c r="G254" s="31"/>
      <c r="H254" s="31"/>
      <c r="I254" s="31"/>
      <c r="J254" s="31"/>
      <c r="K254" s="31"/>
      <c r="L254" s="31"/>
      <c r="M254" s="31"/>
      <c r="N254" s="31"/>
      <c r="O254" s="32"/>
      <c r="P254" s="32"/>
      <c r="Q254" s="32"/>
    </row>
    <row r="255" spans="1:17">
      <c r="A255" s="31"/>
      <c r="B255" s="31"/>
      <c r="C255" s="31"/>
      <c r="D255" s="32"/>
      <c r="E255" s="32"/>
      <c r="F255" s="32"/>
      <c r="G255" s="31"/>
      <c r="H255" s="31"/>
      <c r="I255" s="31"/>
      <c r="J255" s="31"/>
      <c r="K255" s="31"/>
      <c r="L255" s="31"/>
      <c r="M255" s="31"/>
      <c r="N255" s="31"/>
      <c r="O255" s="32"/>
      <c r="P255" s="32"/>
      <c r="Q255" s="32"/>
    </row>
    <row r="256" spans="1:17">
      <c r="A256" s="31"/>
      <c r="B256" s="31"/>
      <c r="C256" s="31"/>
      <c r="D256" s="32"/>
      <c r="E256" s="32"/>
      <c r="F256" s="32"/>
      <c r="G256" s="31"/>
      <c r="H256" s="31"/>
      <c r="I256" s="31"/>
      <c r="J256" s="31"/>
      <c r="K256" s="31"/>
      <c r="L256" s="31"/>
      <c r="M256" s="31"/>
      <c r="N256" s="31"/>
      <c r="O256" s="32"/>
      <c r="P256" s="32"/>
      <c r="Q256" s="32"/>
    </row>
    <row r="257" spans="1:17">
      <c r="A257" s="31"/>
      <c r="B257" s="31"/>
      <c r="C257" s="31"/>
      <c r="D257" s="32"/>
      <c r="E257" s="32"/>
      <c r="F257" s="32"/>
      <c r="G257" s="31"/>
      <c r="H257" s="31"/>
      <c r="I257" s="31"/>
      <c r="J257" s="31"/>
      <c r="K257" s="31"/>
      <c r="L257" s="31"/>
      <c r="M257" s="31"/>
      <c r="N257" s="31"/>
      <c r="O257" s="32"/>
      <c r="P257" s="32"/>
      <c r="Q257" s="32"/>
    </row>
    <row r="258" spans="1:17">
      <c r="A258" s="31"/>
      <c r="B258" s="31"/>
      <c r="C258" s="31"/>
      <c r="D258" s="32"/>
      <c r="E258" s="32"/>
      <c r="F258" s="32"/>
      <c r="G258" s="31"/>
      <c r="H258" s="31"/>
      <c r="I258" s="31"/>
      <c r="J258" s="31"/>
      <c r="K258" s="31"/>
      <c r="L258" s="31"/>
      <c r="M258" s="31"/>
      <c r="N258" s="31"/>
      <c r="O258" s="32"/>
      <c r="P258" s="32"/>
      <c r="Q258" s="32"/>
    </row>
    <row r="259" spans="1:17">
      <c r="A259" s="31"/>
      <c r="B259" s="31"/>
      <c r="C259" s="31"/>
      <c r="D259" s="32"/>
      <c r="E259" s="32"/>
      <c r="F259" s="32"/>
      <c r="G259" s="31"/>
      <c r="H259" s="31"/>
      <c r="I259" s="31"/>
      <c r="J259" s="31"/>
      <c r="K259" s="31"/>
      <c r="L259" s="31"/>
      <c r="M259" s="31"/>
      <c r="N259" s="31"/>
      <c r="O259" s="32"/>
      <c r="P259" s="32"/>
      <c r="Q259" s="32"/>
    </row>
    <row r="260" spans="1:17">
      <c r="A260" s="31"/>
      <c r="B260" s="31"/>
      <c r="C260" s="31"/>
      <c r="D260" s="32"/>
      <c r="E260" s="32"/>
      <c r="F260" s="32"/>
      <c r="G260" s="31"/>
      <c r="H260" s="31"/>
      <c r="I260" s="31"/>
      <c r="J260" s="31"/>
      <c r="K260" s="31"/>
      <c r="L260" s="31"/>
      <c r="M260" s="31"/>
      <c r="N260" s="31"/>
      <c r="O260" s="32"/>
      <c r="P260" s="32"/>
      <c r="Q260" s="32"/>
    </row>
    <row r="261" spans="1:17">
      <c r="A261" s="31"/>
      <c r="B261" s="31"/>
      <c r="C261" s="31"/>
      <c r="D261" s="32"/>
      <c r="E261" s="32"/>
      <c r="F261" s="32"/>
      <c r="G261" s="31"/>
      <c r="H261" s="31"/>
      <c r="I261" s="31"/>
      <c r="J261" s="31"/>
      <c r="K261" s="31"/>
      <c r="L261" s="31"/>
      <c r="M261" s="31"/>
      <c r="N261" s="31"/>
      <c r="O261" s="32"/>
      <c r="P261" s="32"/>
      <c r="Q261" s="32"/>
    </row>
    <row r="262" spans="1:17">
      <c r="A262" s="31"/>
      <c r="B262" s="31"/>
      <c r="C262" s="31"/>
      <c r="D262" s="32"/>
      <c r="E262" s="32"/>
      <c r="F262" s="32"/>
      <c r="G262" s="31"/>
      <c r="H262" s="31"/>
      <c r="I262" s="31"/>
      <c r="J262" s="31"/>
      <c r="K262" s="31"/>
      <c r="L262" s="31"/>
      <c r="M262" s="31"/>
      <c r="N262" s="31"/>
      <c r="O262" s="32"/>
      <c r="P262" s="32"/>
      <c r="Q262" s="32"/>
    </row>
    <row r="263" spans="1:17">
      <c r="A263" s="31"/>
      <c r="B263" s="31"/>
      <c r="C263" s="31"/>
      <c r="D263" s="32"/>
      <c r="E263" s="32"/>
      <c r="F263" s="32"/>
      <c r="G263" s="31"/>
      <c r="H263" s="31"/>
      <c r="I263" s="31"/>
      <c r="J263" s="31"/>
      <c r="K263" s="31"/>
      <c r="L263" s="31"/>
      <c r="M263" s="31"/>
      <c r="N263" s="31"/>
      <c r="O263" s="32"/>
      <c r="P263" s="32"/>
      <c r="Q263" s="32"/>
    </row>
    <row r="264" spans="1:17">
      <c r="A264" s="31"/>
      <c r="B264" s="31"/>
      <c r="C264" s="31"/>
      <c r="D264" s="32"/>
      <c r="E264" s="32"/>
      <c r="F264" s="32"/>
      <c r="G264" s="31"/>
      <c r="H264" s="31"/>
      <c r="I264" s="31"/>
      <c r="J264" s="31"/>
      <c r="K264" s="31"/>
      <c r="L264" s="31"/>
      <c r="M264" s="31"/>
      <c r="N264" s="31"/>
      <c r="O264" s="32"/>
      <c r="P264" s="32"/>
      <c r="Q264" s="32"/>
    </row>
    <row r="265" spans="1:17">
      <c r="A265" s="31"/>
      <c r="B265" s="31"/>
      <c r="C265" s="31"/>
      <c r="D265" s="32"/>
      <c r="E265" s="32"/>
      <c r="F265" s="32"/>
      <c r="G265" s="31"/>
      <c r="H265" s="31"/>
      <c r="I265" s="31"/>
      <c r="J265" s="31"/>
      <c r="K265" s="31"/>
      <c r="L265" s="31"/>
      <c r="M265" s="31"/>
      <c r="N265" s="31"/>
      <c r="O265" s="32"/>
      <c r="P265" s="32"/>
      <c r="Q265" s="32"/>
    </row>
    <row r="266" spans="1:17">
      <c r="A266" s="31"/>
      <c r="B266" s="31"/>
      <c r="C266" s="31"/>
      <c r="D266" s="32"/>
      <c r="E266" s="32"/>
      <c r="F266" s="32"/>
      <c r="G266" s="31"/>
      <c r="H266" s="31"/>
      <c r="I266" s="31"/>
      <c r="J266" s="31"/>
      <c r="K266" s="31"/>
      <c r="L266" s="31"/>
      <c r="M266" s="31"/>
      <c r="N266" s="31"/>
      <c r="O266" s="32"/>
      <c r="P266" s="32"/>
      <c r="Q266" s="32"/>
    </row>
    <row r="267" spans="1:17">
      <c r="A267" s="31"/>
      <c r="B267" s="31"/>
      <c r="C267" s="31"/>
      <c r="D267" s="32"/>
      <c r="E267" s="32"/>
      <c r="F267" s="32"/>
      <c r="G267" s="31"/>
      <c r="H267" s="31"/>
      <c r="I267" s="31"/>
      <c r="J267" s="31"/>
      <c r="K267" s="31"/>
      <c r="L267" s="31"/>
      <c r="M267" s="31"/>
      <c r="N267" s="31"/>
      <c r="O267" s="32"/>
      <c r="P267" s="32"/>
      <c r="Q267" s="32"/>
    </row>
    <row r="268" spans="1:17">
      <c r="A268" s="31"/>
      <c r="B268" s="31"/>
      <c r="C268" s="31"/>
      <c r="D268" s="32"/>
      <c r="E268" s="32"/>
      <c r="F268" s="32"/>
      <c r="G268" s="31"/>
      <c r="H268" s="31"/>
      <c r="I268" s="31"/>
      <c r="J268" s="31"/>
      <c r="K268" s="31"/>
      <c r="L268" s="31"/>
      <c r="M268" s="31"/>
      <c r="N268" s="31"/>
      <c r="O268" s="32"/>
      <c r="P268" s="32"/>
      <c r="Q268" s="32"/>
    </row>
    <row r="269" spans="1:17">
      <c r="A269" s="31"/>
      <c r="B269" s="31"/>
      <c r="C269" s="31"/>
      <c r="D269" s="32"/>
      <c r="E269" s="32"/>
      <c r="F269" s="32"/>
      <c r="G269" s="31"/>
      <c r="H269" s="31"/>
      <c r="I269" s="31"/>
      <c r="J269" s="31"/>
      <c r="K269" s="31"/>
      <c r="L269" s="31"/>
      <c r="M269" s="31"/>
      <c r="N269" s="31"/>
      <c r="O269" s="32"/>
      <c r="P269" s="32"/>
      <c r="Q269" s="32"/>
    </row>
    <row r="270" spans="1:17">
      <c r="A270" s="31"/>
      <c r="B270" s="31"/>
      <c r="C270" s="31"/>
      <c r="D270" s="32"/>
      <c r="E270" s="32"/>
      <c r="F270" s="32"/>
      <c r="G270" s="31"/>
      <c r="H270" s="31"/>
      <c r="I270" s="31"/>
      <c r="J270" s="31"/>
      <c r="K270" s="31"/>
      <c r="L270" s="31"/>
      <c r="M270" s="31"/>
      <c r="N270" s="31"/>
      <c r="O270" s="32"/>
      <c r="P270" s="32"/>
      <c r="Q270" s="32"/>
    </row>
    <row r="271" spans="1:17">
      <c r="A271" s="31"/>
      <c r="B271" s="31"/>
      <c r="C271" s="31"/>
      <c r="D271" s="32"/>
      <c r="E271" s="32"/>
      <c r="F271" s="32"/>
      <c r="G271" s="31"/>
      <c r="H271" s="31"/>
      <c r="I271" s="31"/>
      <c r="J271" s="31"/>
      <c r="K271" s="31"/>
      <c r="L271" s="31"/>
      <c r="M271" s="31"/>
      <c r="N271" s="31"/>
      <c r="O271" s="32"/>
      <c r="P271" s="32"/>
      <c r="Q271" s="32"/>
    </row>
    <row r="272" spans="1:17">
      <c r="A272" s="31"/>
      <c r="B272" s="31"/>
      <c r="C272" s="31"/>
      <c r="D272" s="32"/>
      <c r="E272" s="32"/>
      <c r="F272" s="32"/>
      <c r="G272" s="31"/>
      <c r="H272" s="31"/>
      <c r="I272" s="31"/>
      <c r="J272" s="31"/>
      <c r="K272" s="31"/>
      <c r="L272" s="31"/>
      <c r="M272" s="31"/>
      <c r="N272" s="31"/>
      <c r="O272" s="32"/>
      <c r="P272" s="32"/>
      <c r="Q272" s="32"/>
    </row>
    <row r="273" spans="1:17">
      <c r="A273" s="31"/>
      <c r="B273" s="31"/>
      <c r="C273" s="31"/>
      <c r="D273" s="32"/>
      <c r="E273" s="32"/>
      <c r="F273" s="32"/>
      <c r="G273" s="31"/>
      <c r="H273" s="31"/>
      <c r="I273" s="31"/>
      <c r="J273" s="31"/>
      <c r="K273" s="31"/>
      <c r="L273" s="31"/>
      <c r="M273" s="31"/>
      <c r="N273" s="31"/>
      <c r="O273" s="32"/>
      <c r="P273" s="32"/>
      <c r="Q273" s="32"/>
    </row>
    <row r="274" spans="1:17">
      <c r="A274" s="31"/>
      <c r="B274" s="31"/>
      <c r="C274" s="31"/>
      <c r="D274" s="32"/>
      <c r="E274" s="32"/>
      <c r="F274" s="32"/>
      <c r="G274" s="31"/>
      <c r="H274" s="31"/>
      <c r="I274" s="31"/>
      <c r="J274" s="31"/>
      <c r="K274" s="31"/>
      <c r="L274" s="31"/>
      <c r="M274" s="31"/>
      <c r="N274" s="31"/>
      <c r="O274" s="32"/>
      <c r="P274" s="32"/>
      <c r="Q274" s="32"/>
    </row>
    <row r="275" spans="1:17">
      <c r="A275" s="31"/>
      <c r="B275" s="31"/>
      <c r="C275" s="31"/>
      <c r="D275" s="32"/>
      <c r="E275" s="32"/>
      <c r="F275" s="32"/>
      <c r="G275" s="31"/>
      <c r="H275" s="31"/>
      <c r="I275" s="31"/>
      <c r="J275" s="31"/>
      <c r="K275" s="31"/>
      <c r="L275" s="31"/>
      <c r="M275" s="31"/>
      <c r="N275" s="31"/>
      <c r="O275" s="32"/>
      <c r="P275" s="32"/>
      <c r="Q275" s="32"/>
    </row>
    <row r="276" spans="1:17">
      <c r="A276" s="31"/>
      <c r="B276" s="31"/>
      <c r="C276" s="31"/>
      <c r="D276" s="32"/>
      <c r="E276" s="32"/>
      <c r="F276" s="32"/>
      <c r="G276" s="31"/>
      <c r="H276" s="31"/>
      <c r="I276" s="31"/>
      <c r="J276" s="31"/>
      <c r="K276" s="31"/>
      <c r="L276" s="31"/>
      <c r="M276" s="31"/>
      <c r="N276" s="31"/>
      <c r="O276" s="32"/>
      <c r="P276" s="32"/>
      <c r="Q276" s="32"/>
    </row>
    <row r="277" spans="1:17">
      <c r="A277" s="31"/>
      <c r="B277" s="31"/>
      <c r="C277" s="31"/>
      <c r="D277" s="32"/>
      <c r="E277" s="32"/>
      <c r="F277" s="32"/>
      <c r="G277" s="31"/>
      <c r="H277" s="31"/>
      <c r="I277" s="31"/>
      <c r="J277" s="31"/>
      <c r="K277" s="31"/>
      <c r="L277" s="31"/>
      <c r="M277" s="31"/>
      <c r="N277" s="31"/>
      <c r="O277" s="32"/>
      <c r="P277" s="32"/>
      <c r="Q277" s="32"/>
    </row>
    <row r="278" spans="1:17">
      <c r="A278" s="31"/>
      <c r="B278" s="31"/>
      <c r="C278" s="31"/>
      <c r="D278" s="32"/>
      <c r="E278" s="32"/>
      <c r="F278" s="32"/>
      <c r="G278" s="31"/>
      <c r="H278" s="31"/>
      <c r="I278" s="31"/>
      <c r="J278" s="31"/>
      <c r="K278" s="31"/>
      <c r="L278" s="31"/>
      <c r="M278" s="31"/>
      <c r="N278" s="31"/>
      <c r="O278" s="32"/>
      <c r="P278" s="32"/>
      <c r="Q278" s="32"/>
    </row>
    <row r="279" spans="1:17">
      <c r="A279" s="31"/>
      <c r="B279" s="31"/>
      <c r="C279" s="31"/>
      <c r="D279" s="32"/>
      <c r="E279" s="32"/>
      <c r="F279" s="32"/>
      <c r="G279" s="31"/>
      <c r="H279" s="31"/>
      <c r="I279" s="31"/>
      <c r="J279" s="31"/>
      <c r="K279" s="31"/>
      <c r="L279" s="31"/>
      <c r="M279" s="31"/>
      <c r="N279" s="31"/>
      <c r="O279" s="32"/>
      <c r="P279" s="32"/>
      <c r="Q279" s="32"/>
    </row>
    <row r="280" spans="1:17">
      <c r="A280" s="31"/>
      <c r="B280" s="31"/>
      <c r="C280" s="31"/>
      <c r="D280" s="32"/>
      <c r="E280" s="32"/>
      <c r="F280" s="32"/>
      <c r="G280" s="31"/>
      <c r="H280" s="31"/>
      <c r="I280" s="31"/>
      <c r="J280" s="31"/>
      <c r="K280" s="31"/>
      <c r="L280" s="31"/>
      <c r="M280" s="31"/>
      <c r="N280" s="31"/>
      <c r="O280" s="32"/>
      <c r="P280" s="32"/>
      <c r="Q280" s="32"/>
    </row>
    <row r="281" spans="1:17">
      <c r="A281" s="31"/>
      <c r="B281" s="31"/>
      <c r="C281" s="31"/>
      <c r="D281" s="32"/>
      <c r="E281" s="32"/>
      <c r="F281" s="32"/>
      <c r="G281" s="31"/>
      <c r="H281" s="31"/>
      <c r="I281" s="31"/>
      <c r="J281" s="31"/>
      <c r="K281" s="31"/>
      <c r="L281" s="31"/>
      <c r="M281" s="31"/>
      <c r="N281" s="31"/>
      <c r="O281" s="32"/>
      <c r="P281" s="32"/>
      <c r="Q281" s="32"/>
    </row>
    <row r="282" spans="1:17">
      <c r="A282" s="31"/>
      <c r="B282" s="31"/>
      <c r="C282" s="31"/>
      <c r="D282" s="32"/>
      <c r="E282" s="32"/>
      <c r="F282" s="32"/>
      <c r="G282" s="31"/>
      <c r="H282" s="31"/>
      <c r="I282" s="31"/>
      <c r="J282" s="31"/>
      <c r="K282" s="31"/>
      <c r="L282" s="31"/>
      <c r="M282" s="31"/>
      <c r="N282" s="31"/>
      <c r="O282" s="32"/>
      <c r="P282" s="32"/>
      <c r="Q282" s="32"/>
    </row>
    <row r="283" spans="1:17">
      <c r="A283" s="31"/>
      <c r="B283" s="31"/>
      <c r="C283" s="31"/>
      <c r="D283" s="32"/>
      <c r="E283" s="32"/>
      <c r="F283" s="32"/>
      <c r="G283" s="31"/>
      <c r="H283" s="31"/>
      <c r="I283" s="31"/>
      <c r="J283" s="31"/>
      <c r="K283" s="31"/>
      <c r="L283" s="31"/>
      <c r="M283" s="31"/>
      <c r="N283" s="31"/>
      <c r="O283" s="32"/>
      <c r="P283" s="32"/>
      <c r="Q283" s="32"/>
    </row>
    <row r="284" spans="1:17">
      <c r="A284" s="31"/>
      <c r="B284" s="31"/>
      <c r="C284" s="31"/>
      <c r="D284" s="32"/>
      <c r="E284" s="32"/>
      <c r="F284" s="32"/>
      <c r="G284" s="31"/>
      <c r="H284" s="31"/>
      <c r="I284" s="31"/>
      <c r="J284" s="31"/>
      <c r="K284" s="31"/>
      <c r="L284" s="31"/>
      <c r="M284" s="31"/>
      <c r="N284" s="31"/>
      <c r="O284" s="32"/>
      <c r="P284" s="32"/>
      <c r="Q284" s="32"/>
    </row>
    <row r="285" spans="1:17">
      <c r="A285" s="31"/>
      <c r="B285" s="31"/>
      <c r="C285" s="31"/>
      <c r="D285" s="32"/>
      <c r="E285" s="32"/>
      <c r="F285" s="32"/>
      <c r="G285" s="31"/>
      <c r="H285" s="31"/>
      <c r="I285" s="31"/>
      <c r="J285" s="31"/>
      <c r="K285" s="31"/>
      <c r="L285" s="31"/>
      <c r="M285" s="31"/>
      <c r="N285" s="31"/>
      <c r="O285" s="32"/>
      <c r="P285" s="32"/>
      <c r="Q285" s="32"/>
    </row>
    <row r="286" spans="1:17">
      <c r="A286" s="31"/>
      <c r="B286" s="31"/>
      <c r="C286" s="31"/>
      <c r="D286" s="32"/>
      <c r="E286" s="32"/>
      <c r="F286" s="32"/>
      <c r="G286" s="31"/>
      <c r="H286" s="31"/>
      <c r="I286" s="31"/>
      <c r="J286" s="31"/>
      <c r="K286" s="31"/>
      <c r="L286" s="31"/>
      <c r="M286" s="31"/>
      <c r="N286" s="31"/>
      <c r="O286" s="32"/>
      <c r="P286" s="32"/>
      <c r="Q286" s="32"/>
    </row>
    <row r="287" spans="1:17">
      <c r="A287" s="31"/>
      <c r="B287" s="31"/>
      <c r="C287" s="31"/>
      <c r="D287" s="32"/>
      <c r="E287" s="32"/>
      <c r="F287" s="32"/>
      <c r="G287" s="31"/>
      <c r="H287" s="31"/>
      <c r="I287" s="31"/>
      <c r="J287" s="31"/>
      <c r="K287" s="31"/>
      <c r="L287" s="31"/>
      <c r="M287" s="31"/>
      <c r="N287" s="31"/>
      <c r="O287" s="32"/>
      <c r="P287" s="32"/>
      <c r="Q287" s="32"/>
    </row>
    <row r="288" spans="1:17">
      <c r="A288" s="31"/>
      <c r="B288" s="31"/>
      <c r="C288" s="31"/>
      <c r="D288" s="32"/>
      <c r="E288" s="32"/>
      <c r="F288" s="32"/>
      <c r="G288" s="31"/>
      <c r="H288" s="31"/>
      <c r="I288" s="31"/>
      <c r="J288" s="31"/>
      <c r="K288" s="31"/>
      <c r="L288" s="31"/>
      <c r="M288" s="31"/>
      <c r="N288" s="31"/>
      <c r="O288" s="32"/>
      <c r="P288" s="32"/>
      <c r="Q288" s="32"/>
    </row>
    <row r="289" spans="1:17">
      <c r="A289" s="31"/>
      <c r="B289" s="31"/>
      <c r="C289" s="31"/>
      <c r="D289" s="32"/>
      <c r="E289" s="32"/>
      <c r="F289" s="32"/>
      <c r="G289" s="31"/>
      <c r="H289" s="31"/>
      <c r="I289" s="31"/>
      <c r="J289" s="31"/>
      <c r="K289" s="31"/>
      <c r="L289" s="31"/>
      <c r="M289" s="31"/>
      <c r="N289" s="31"/>
      <c r="O289" s="32"/>
      <c r="P289" s="32"/>
      <c r="Q289" s="32"/>
    </row>
    <row r="290" spans="1:17">
      <c r="A290" s="31"/>
      <c r="B290" s="31"/>
      <c r="C290" s="31"/>
      <c r="D290" s="32"/>
      <c r="E290" s="32"/>
      <c r="F290" s="32"/>
      <c r="G290" s="31"/>
      <c r="H290" s="31"/>
      <c r="I290" s="31"/>
      <c r="J290" s="31"/>
      <c r="K290" s="31"/>
      <c r="L290" s="31"/>
      <c r="M290" s="31"/>
      <c r="N290" s="31"/>
      <c r="O290" s="32"/>
      <c r="P290" s="32"/>
      <c r="Q290" s="32"/>
    </row>
    <row r="291" spans="1:17">
      <c r="A291" s="31"/>
      <c r="B291" s="31"/>
      <c r="C291" s="31"/>
      <c r="D291" s="32"/>
      <c r="E291" s="32"/>
      <c r="F291" s="32"/>
      <c r="G291" s="31"/>
      <c r="H291" s="31"/>
      <c r="I291" s="31"/>
      <c r="J291" s="31"/>
      <c r="K291" s="31"/>
      <c r="L291" s="31"/>
      <c r="M291" s="31"/>
      <c r="N291" s="31"/>
      <c r="O291" s="32"/>
      <c r="P291" s="32"/>
      <c r="Q291" s="32"/>
    </row>
    <row r="292" spans="1:17">
      <c r="A292" s="31"/>
      <c r="B292" s="31"/>
      <c r="C292" s="31"/>
      <c r="D292" s="32"/>
      <c r="E292" s="32"/>
      <c r="F292" s="32"/>
      <c r="G292" s="31"/>
      <c r="H292" s="31"/>
      <c r="I292" s="31"/>
      <c r="J292" s="31"/>
      <c r="K292" s="31"/>
      <c r="L292" s="31"/>
      <c r="M292" s="31"/>
      <c r="N292" s="31"/>
      <c r="O292" s="32"/>
      <c r="P292" s="32"/>
      <c r="Q292" s="32"/>
    </row>
    <row r="293" spans="1:17">
      <c r="A293" s="31"/>
      <c r="B293" s="31"/>
      <c r="C293" s="31"/>
      <c r="D293" s="32"/>
      <c r="E293" s="32"/>
      <c r="F293" s="32"/>
      <c r="G293" s="31"/>
      <c r="H293" s="31"/>
      <c r="I293" s="31"/>
      <c r="J293" s="31"/>
      <c r="K293" s="31"/>
      <c r="L293" s="31"/>
      <c r="M293" s="31"/>
      <c r="N293" s="31"/>
      <c r="O293" s="32"/>
      <c r="P293" s="32"/>
      <c r="Q293" s="32"/>
    </row>
    <row r="294" spans="1:17">
      <c r="A294" s="31"/>
      <c r="B294" s="31"/>
      <c r="C294" s="31"/>
      <c r="D294" s="32"/>
      <c r="E294" s="32"/>
      <c r="F294" s="32"/>
      <c r="G294" s="31"/>
      <c r="H294" s="31"/>
      <c r="I294" s="31"/>
      <c r="J294" s="31"/>
      <c r="K294" s="31"/>
      <c r="L294" s="31"/>
      <c r="M294" s="31"/>
      <c r="N294" s="31"/>
      <c r="O294" s="32"/>
      <c r="P294" s="32"/>
      <c r="Q294" s="32"/>
    </row>
    <row r="295" spans="1:17">
      <c r="A295" s="31"/>
      <c r="B295" s="31"/>
      <c r="C295" s="31"/>
      <c r="D295" s="32"/>
      <c r="E295" s="32"/>
      <c r="F295" s="32"/>
      <c r="G295" s="31"/>
      <c r="H295" s="31"/>
      <c r="I295" s="31"/>
      <c r="J295" s="31"/>
      <c r="K295" s="31"/>
      <c r="L295" s="31"/>
      <c r="M295" s="31"/>
      <c r="N295" s="31"/>
      <c r="O295" s="32"/>
      <c r="P295" s="32"/>
      <c r="Q295" s="32"/>
    </row>
    <row r="296" spans="1:17">
      <c r="A296" s="31"/>
      <c r="B296" s="31"/>
      <c r="C296" s="31"/>
      <c r="D296" s="32"/>
      <c r="E296" s="32"/>
      <c r="F296" s="32"/>
      <c r="G296" s="31"/>
      <c r="H296" s="31"/>
      <c r="I296" s="31"/>
      <c r="J296" s="31"/>
      <c r="K296" s="31"/>
      <c r="L296" s="31"/>
      <c r="M296" s="31"/>
      <c r="N296" s="31"/>
      <c r="O296" s="32"/>
      <c r="P296" s="32"/>
      <c r="Q296" s="32"/>
    </row>
    <row r="297" spans="1:17">
      <c r="A297" s="31"/>
      <c r="B297" s="31"/>
      <c r="C297" s="31"/>
      <c r="D297" s="32"/>
      <c r="E297" s="32"/>
      <c r="F297" s="32"/>
      <c r="G297" s="31"/>
      <c r="H297" s="31"/>
      <c r="I297" s="31"/>
      <c r="J297" s="31"/>
      <c r="K297" s="31"/>
      <c r="L297" s="31"/>
      <c r="M297" s="31"/>
      <c r="N297" s="31"/>
      <c r="O297" s="32"/>
      <c r="P297" s="32"/>
      <c r="Q297" s="32"/>
    </row>
    <row r="298" spans="1:17">
      <c r="A298" s="31"/>
      <c r="B298" s="31"/>
      <c r="C298" s="31"/>
      <c r="D298" s="32"/>
      <c r="E298" s="32"/>
      <c r="F298" s="32"/>
      <c r="G298" s="31"/>
      <c r="H298" s="31"/>
      <c r="I298" s="31"/>
      <c r="J298" s="31"/>
      <c r="K298" s="31"/>
      <c r="L298" s="31"/>
      <c r="M298" s="31"/>
      <c r="N298" s="31"/>
      <c r="O298" s="32"/>
      <c r="P298" s="32"/>
      <c r="Q298" s="32"/>
    </row>
    <row r="299" spans="1:17">
      <c r="A299" s="31"/>
      <c r="B299" s="31"/>
      <c r="C299" s="31"/>
      <c r="D299" s="32"/>
      <c r="E299" s="32"/>
      <c r="F299" s="32"/>
      <c r="G299" s="31"/>
      <c r="H299" s="31"/>
      <c r="I299" s="31"/>
      <c r="J299" s="31"/>
      <c r="K299" s="31"/>
      <c r="L299" s="31"/>
      <c r="M299" s="31"/>
      <c r="N299" s="31"/>
      <c r="O299" s="32"/>
      <c r="P299" s="32"/>
      <c r="Q299" s="32"/>
    </row>
    <row r="300" spans="1:17">
      <c r="A300" s="31"/>
      <c r="B300" s="31"/>
      <c r="C300" s="31"/>
      <c r="D300" s="32"/>
      <c r="E300" s="32"/>
      <c r="F300" s="32"/>
      <c r="G300" s="31"/>
      <c r="H300" s="31"/>
      <c r="I300" s="31"/>
      <c r="J300" s="31"/>
      <c r="K300" s="31"/>
      <c r="L300" s="31"/>
      <c r="M300" s="31"/>
      <c r="N300" s="31"/>
      <c r="O300" s="32"/>
      <c r="P300" s="32"/>
      <c r="Q300" s="32"/>
    </row>
    <row r="301" spans="1:17">
      <c r="A301" s="31"/>
      <c r="B301" s="31"/>
      <c r="C301" s="31"/>
      <c r="D301" s="32"/>
      <c r="E301" s="32"/>
      <c r="F301" s="32"/>
      <c r="G301" s="31"/>
      <c r="H301" s="31"/>
      <c r="I301" s="31"/>
      <c r="J301" s="31"/>
      <c r="K301" s="31"/>
      <c r="L301" s="31"/>
      <c r="M301" s="31"/>
      <c r="N301" s="31"/>
      <c r="O301" s="32"/>
      <c r="P301" s="32"/>
      <c r="Q301" s="32"/>
    </row>
    <row r="302" spans="1:17">
      <c r="A302" s="31"/>
      <c r="B302" s="31"/>
      <c r="C302" s="31"/>
      <c r="D302" s="32"/>
      <c r="E302" s="32"/>
      <c r="F302" s="32"/>
      <c r="G302" s="31"/>
      <c r="H302" s="31"/>
      <c r="I302" s="31"/>
      <c r="J302" s="31"/>
      <c r="K302" s="31"/>
      <c r="L302" s="31"/>
      <c r="M302" s="31"/>
      <c r="N302" s="31"/>
      <c r="O302" s="32"/>
      <c r="P302" s="32"/>
      <c r="Q302" s="32"/>
    </row>
    <row r="303" spans="1:17">
      <c r="A303" s="31"/>
      <c r="B303" s="31"/>
      <c r="C303" s="31"/>
      <c r="D303" s="32"/>
      <c r="E303" s="32"/>
      <c r="F303" s="32"/>
      <c r="G303" s="31"/>
      <c r="H303" s="31"/>
      <c r="I303" s="31"/>
      <c r="J303" s="31"/>
      <c r="K303" s="31"/>
      <c r="L303" s="31"/>
      <c r="M303" s="31"/>
      <c r="N303" s="31"/>
      <c r="O303" s="32"/>
      <c r="P303" s="32"/>
      <c r="Q303" s="32"/>
    </row>
    <row r="304" spans="1:17">
      <c r="A304" s="31"/>
      <c r="B304" s="31"/>
      <c r="C304" s="31"/>
      <c r="D304" s="32"/>
      <c r="E304" s="32"/>
      <c r="F304" s="32"/>
      <c r="G304" s="31"/>
      <c r="H304" s="31"/>
      <c r="I304" s="31"/>
      <c r="J304" s="31"/>
      <c r="K304" s="31"/>
      <c r="L304" s="31"/>
      <c r="M304" s="31"/>
      <c r="N304" s="31"/>
      <c r="O304" s="32"/>
      <c r="P304" s="32"/>
      <c r="Q304" s="32"/>
    </row>
    <row r="305" spans="1:17">
      <c r="A305" s="31"/>
      <c r="B305" s="31"/>
      <c r="C305" s="31"/>
      <c r="D305" s="32"/>
      <c r="E305" s="32"/>
      <c r="F305" s="32"/>
      <c r="G305" s="31"/>
      <c r="H305" s="31"/>
      <c r="I305" s="31"/>
      <c r="J305" s="31"/>
      <c r="K305" s="31"/>
      <c r="L305" s="31"/>
      <c r="M305" s="31"/>
      <c r="N305" s="31"/>
      <c r="O305" s="32"/>
      <c r="P305" s="32"/>
      <c r="Q305" s="32"/>
    </row>
    <row r="306" spans="1:17">
      <c r="A306" s="31"/>
      <c r="B306" s="31"/>
      <c r="C306" s="31"/>
      <c r="D306" s="32"/>
      <c r="E306" s="32"/>
      <c r="F306" s="32"/>
      <c r="G306" s="31"/>
      <c r="H306" s="31"/>
      <c r="I306" s="31"/>
      <c r="J306" s="31"/>
      <c r="K306" s="31"/>
      <c r="L306" s="31"/>
      <c r="M306" s="31"/>
      <c r="N306" s="31"/>
      <c r="O306" s="32"/>
      <c r="P306" s="32"/>
      <c r="Q306" s="32"/>
    </row>
    <row r="307" spans="1:17">
      <c r="A307" s="31"/>
      <c r="B307" s="31"/>
      <c r="C307" s="31"/>
      <c r="D307" s="32"/>
      <c r="E307" s="32"/>
      <c r="F307" s="32"/>
      <c r="G307" s="31"/>
      <c r="H307" s="31"/>
      <c r="I307" s="31"/>
      <c r="J307" s="31"/>
      <c r="K307" s="31"/>
      <c r="L307" s="31"/>
      <c r="M307" s="31"/>
      <c r="N307" s="31"/>
      <c r="O307" s="32"/>
      <c r="P307" s="32"/>
      <c r="Q307" s="32"/>
    </row>
    <row r="308" spans="1:17">
      <c r="A308" s="31"/>
      <c r="B308" s="31"/>
      <c r="C308" s="31"/>
      <c r="D308" s="32"/>
      <c r="E308" s="32"/>
      <c r="F308" s="32"/>
      <c r="G308" s="31"/>
      <c r="H308" s="31"/>
      <c r="I308" s="31"/>
      <c r="J308" s="31"/>
      <c r="K308" s="31"/>
      <c r="L308" s="31"/>
      <c r="M308" s="31"/>
      <c r="N308" s="31"/>
      <c r="O308" s="32"/>
      <c r="P308" s="32"/>
      <c r="Q308" s="32"/>
    </row>
    <row r="309" spans="1:17">
      <c r="A309" s="31"/>
      <c r="B309" s="31"/>
      <c r="C309" s="31"/>
      <c r="D309" s="32"/>
      <c r="E309" s="32"/>
      <c r="F309" s="32"/>
      <c r="G309" s="31"/>
      <c r="H309" s="31"/>
      <c r="I309" s="31"/>
      <c r="J309" s="31"/>
      <c r="K309" s="31"/>
      <c r="L309" s="31"/>
      <c r="M309" s="31"/>
      <c r="N309" s="31"/>
      <c r="O309" s="32"/>
      <c r="P309" s="32"/>
      <c r="Q309" s="32"/>
    </row>
    <row r="310" spans="1:17">
      <c r="A310" s="31"/>
      <c r="B310" s="31"/>
      <c r="C310" s="31"/>
      <c r="D310" s="32"/>
      <c r="E310" s="32"/>
      <c r="F310" s="32"/>
      <c r="G310" s="31"/>
      <c r="H310" s="31"/>
      <c r="I310" s="31"/>
      <c r="J310" s="31"/>
      <c r="K310" s="31"/>
      <c r="L310" s="31"/>
      <c r="M310" s="31"/>
      <c r="N310" s="31"/>
      <c r="O310" s="32"/>
      <c r="P310" s="32"/>
      <c r="Q310" s="32"/>
    </row>
    <row r="311" spans="1:17">
      <c r="A311" s="31"/>
      <c r="B311" s="31"/>
      <c r="C311" s="31"/>
      <c r="D311" s="32"/>
      <c r="E311" s="32"/>
      <c r="F311" s="32"/>
      <c r="G311" s="31"/>
      <c r="H311" s="31"/>
      <c r="I311" s="31"/>
      <c r="J311" s="31"/>
      <c r="K311" s="31"/>
      <c r="L311" s="31"/>
      <c r="M311" s="31"/>
      <c r="N311" s="31"/>
      <c r="O311" s="32"/>
      <c r="P311" s="32"/>
      <c r="Q311" s="32"/>
    </row>
    <row r="312" spans="1:17">
      <c r="A312" s="31"/>
      <c r="B312" s="31"/>
      <c r="C312" s="31"/>
      <c r="D312" s="32"/>
      <c r="E312" s="32"/>
      <c r="F312" s="32"/>
      <c r="G312" s="31"/>
      <c r="H312" s="31"/>
      <c r="I312" s="31"/>
      <c r="J312" s="31"/>
      <c r="K312" s="31"/>
      <c r="L312" s="31"/>
      <c r="M312" s="31"/>
      <c r="N312" s="31"/>
      <c r="O312" s="32"/>
      <c r="P312" s="32"/>
      <c r="Q312" s="32"/>
    </row>
    <row r="313" spans="1:17">
      <c r="A313" s="31"/>
      <c r="B313" s="31"/>
      <c r="C313" s="31"/>
      <c r="D313" s="32"/>
      <c r="E313" s="32"/>
      <c r="F313" s="32"/>
      <c r="G313" s="31"/>
      <c r="H313" s="31"/>
      <c r="I313" s="31"/>
      <c r="J313" s="31"/>
      <c r="K313" s="31"/>
      <c r="L313" s="31"/>
      <c r="M313" s="31"/>
      <c r="N313" s="31"/>
      <c r="O313" s="32"/>
      <c r="P313" s="32"/>
      <c r="Q313" s="32"/>
    </row>
    <row r="314" spans="1:17">
      <c r="A314" s="31"/>
      <c r="B314" s="31"/>
      <c r="C314" s="31"/>
      <c r="D314" s="32"/>
      <c r="E314" s="32"/>
      <c r="F314" s="32"/>
      <c r="G314" s="31"/>
      <c r="H314" s="31"/>
      <c r="I314" s="31"/>
      <c r="J314" s="31"/>
      <c r="K314" s="31"/>
      <c r="L314" s="31"/>
      <c r="M314" s="31"/>
      <c r="N314" s="31"/>
      <c r="O314" s="32"/>
      <c r="P314" s="32"/>
      <c r="Q314" s="32"/>
    </row>
    <row r="315" spans="1:17">
      <c r="A315" s="31"/>
      <c r="B315" s="31"/>
      <c r="C315" s="31"/>
      <c r="D315" s="32"/>
      <c r="E315" s="32"/>
      <c r="F315" s="32"/>
      <c r="G315" s="31"/>
      <c r="H315" s="31"/>
      <c r="I315" s="31"/>
      <c r="J315" s="31"/>
      <c r="K315" s="31"/>
      <c r="L315" s="31"/>
      <c r="M315" s="31"/>
      <c r="N315" s="31"/>
      <c r="O315" s="32"/>
      <c r="P315" s="32"/>
      <c r="Q315" s="32"/>
    </row>
    <row r="316" spans="1:17">
      <c r="A316" s="31"/>
      <c r="B316" s="31"/>
      <c r="C316" s="31"/>
      <c r="D316" s="32"/>
      <c r="E316" s="32"/>
      <c r="F316" s="32"/>
      <c r="G316" s="31"/>
      <c r="H316" s="31"/>
      <c r="I316" s="31"/>
      <c r="J316" s="31"/>
      <c r="K316" s="31"/>
      <c r="L316" s="31"/>
      <c r="M316" s="31"/>
      <c r="N316" s="31"/>
      <c r="O316" s="32"/>
      <c r="P316" s="32"/>
      <c r="Q316" s="32"/>
    </row>
    <row r="317" spans="1:17">
      <c r="A317" s="31"/>
      <c r="B317" s="31"/>
      <c r="C317" s="31"/>
      <c r="D317" s="32"/>
      <c r="E317" s="32"/>
      <c r="F317" s="32"/>
      <c r="G317" s="31"/>
      <c r="H317" s="31"/>
      <c r="I317" s="31"/>
      <c r="J317" s="31"/>
      <c r="K317" s="31"/>
      <c r="L317" s="31"/>
      <c r="M317" s="31"/>
      <c r="N317" s="31"/>
      <c r="O317" s="32"/>
      <c r="P317" s="32"/>
      <c r="Q317" s="32"/>
    </row>
    <row r="318" spans="1:17">
      <c r="A318" s="31"/>
      <c r="B318" s="31"/>
      <c r="C318" s="31"/>
      <c r="D318" s="32"/>
      <c r="E318" s="32"/>
      <c r="F318" s="32"/>
      <c r="G318" s="31"/>
      <c r="H318" s="31"/>
      <c r="I318" s="31"/>
      <c r="J318" s="31"/>
      <c r="K318" s="31"/>
      <c r="L318" s="31"/>
      <c r="M318" s="31"/>
      <c r="N318" s="31"/>
      <c r="O318" s="32"/>
      <c r="P318" s="32"/>
      <c r="Q318" s="32"/>
    </row>
    <row r="319" spans="1:17">
      <c r="A319" s="31"/>
      <c r="B319" s="31"/>
      <c r="C319" s="31"/>
      <c r="D319" s="32"/>
      <c r="E319" s="32"/>
      <c r="F319" s="32"/>
      <c r="G319" s="31"/>
      <c r="H319" s="31"/>
      <c r="I319" s="31"/>
      <c r="J319" s="31"/>
      <c r="K319" s="31"/>
      <c r="L319" s="31"/>
      <c r="M319" s="31"/>
      <c r="N319" s="31"/>
      <c r="O319" s="32"/>
      <c r="P319" s="32"/>
      <c r="Q319" s="32"/>
    </row>
    <row r="320" spans="1:17">
      <c r="A320" s="31"/>
      <c r="B320" s="31"/>
      <c r="C320" s="31"/>
      <c r="D320" s="32"/>
      <c r="E320" s="32"/>
      <c r="F320" s="32"/>
      <c r="G320" s="31"/>
      <c r="H320" s="31"/>
      <c r="I320" s="31"/>
      <c r="J320" s="31"/>
      <c r="K320" s="31"/>
      <c r="L320" s="31"/>
      <c r="M320" s="31"/>
      <c r="N320" s="31"/>
      <c r="O320" s="32"/>
      <c r="P320" s="32"/>
      <c r="Q320" s="32"/>
    </row>
    <row r="321" spans="1:17">
      <c r="A321" s="31"/>
      <c r="B321" s="31"/>
      <c r="C321" s="31"/>
      <c r="D321" s="32"/>
      <c r="E321" s="32"/>
      <c r="F321" s="32"/>
      <c r="G321" s="31"/>
      <c r="H321" s="31"/>
      <c r="I321" s="31"/>
      <c r="J321" s="31"/>
      <c r="K321" s="31"/>
      <c r="L321" s="31"/>
      <c r="M321" s="31"/>
      <c r="N321" s="31"/>
      <c r="O321" s="32"/>
      <c r="P321" s="32"/>
      <c r="Q321" s="32"/>
    </row>
    <row r="322" spans="1:17">
      <c r="A322" s="31"/>
      <c r="B322" s="31"/>
      <c r="C322" s="31"/>
      <c r="D322" s="32"/>
      <c r="E322" s="32"/>
      <c r="F322" s="32"/>
      <c r="G322" s="31"/>
      <c r="H322" s="31"/>
      <c r="I322" s="31"/>
      <c r="J322" s="31"/>
      <c r="K322" s="31"/>
      <c r="L322" s="31"/>
      <c r="M322" s="31"/>
      <c r="N322" s="31"/>
      <c r="O322" s="32"/>
      <c r="P322" s="32"/>
      <c r="Q322" s="32"/>
    </row>
    <row r="323" spans="1:17">
      <c r="A323" s="31"/>
      <c r="B323" s="31"/>
      <c r="C323" s="31"/>
      <c r="D323" s="32"/>
      <c r="E323" s="32"/>
      <c r="F323" s="32"/>
      <c r="G323" s="31"/>
      <c r="H323" s="31"/>
      <c r="I323" s="31"/>
      <c r="J323" s="31"/>
      <c r="K323" s="31"/>
      <c r="L323" s="31"/>
      <c r="M323" s="31"/>
      <c r="N323" s="31"/>
      <c r="O323" s="32"/>
      <c r="P323" s="32"/>
      <c r="Q323" s="32"/>
    </row>
    <row r="324" spans="1:17">
      <c r="A324" s="31"/>
      <c r="B324" s="31"/>
      <c r="C324" s="31"/>
      <c r="D324" s="32"/>
      <c r="E324" s="32"/>
      <c r="F324" s="32"/>
      <c r="G324" s="31"/>
      <c r="H324" s="31"/>
      <c r="I324" s="31"/>
      <c r="J324" s="31"/>
      <c r="K324" s="31"/>
      <c r="L324" s="31"/>
      <c r="M324" s="31"/>
      <c r="N324" s="31"/>
      <c r="O324" s="32"/>
      <c r="P324" s="32"/>
      <c r="Q324" s="32"/>
    </row>
    <row r="325" spans="1:17">
      <c r="A325" s="31"/>
      <c r="B325" s="31"/>
      <c r="C325" s="31"/>
      <c r="D325" s="32"/>
      <c r="E325" s="32"/>
      <c r="F325" s="32"/>
      <c r="G325" s="31"/>
      <c r="H325" s="31"/>
      <c r="I325" s="31"/>
      <c r="J325" s="31"/>
      <c r="K325" s="31"/>
      <c r="L325" s="31"/>
      <c r="M325" s="31"/>
      <c r="N325" s="31"/>
      <c r="O325" s="32"/>
      <c r="P325" s="32"/>
      <c r="Q325" s="32"/>
    </row>
    <row r="326" spans="1:17">
      <c r="A326" s="31"/>
      <c r="B326" s="31"/>
      <c r="C326" s="31"/>
      <c r="D326" s="32"/>
      <c r="E326" s="32"/>
      <c r="F326" s="32"/>
      <c r="G326" s="31"/>
      <c r="H326" s="31"/>
      <c r="I326" s="31"/>
      <c r="J326" s="31"/>
      <c r="K326" s="31"/>
      <c r="L326" s="31"/>
      <c r="M326" s="31"/>
      <c r="N326" s="31"/>
      <c r="O326" s="32"/>
      <c r="P326" s="32"/>
      <c r="Q326" s="32"/>
    </row>
    <row r="327" spans="1:17">
      <c r="A327" s="31"/>
      <c r="B327" s="31"/>
      <c r="C327" s="31"/>
      <c r="D327" s="32"/>
      <c r="E327" s="32"/>
      <c r="F327" s="32"/>
      <c r="G327" s="31"/>
      <c r="H327" s="31"/>
      <c r="I327" s="31"/>
      <c r="J327" s="31"/>
      <c r="K327" s="31"/>
      <c r="L327" s="31"/>
      <c r="M327" s="31"/>
      <c r="N327" s="31"/>
      <c r="O327" s="32"/>
      <c r="P327" s="32"/>
      <c r="Q327" s="32"/>
    </row>
    <row r="328" spans="1:17">
      <c r="A328" s="31"/>
      <c r="B328" s="31"/>
      <c r="C328" s="31"/>
      <c r="D328" s="32"/>
      <c r="E328" s="32"/>
      <c r="F328" s="32"/>
      <c r="G328" s="31"/>
      <c r="H328" s="31"/>
      <c r="I328" s="31"/>
      <c r="J328" s="31"/>
      <c r="K328" s="31"/>
      <c r="L328" s="31"/>
      <c r="M328" s="31"/>
      <c r="N328" s="31"/>
      <c r="O328" s="32"/>
      <c r="P328" s="32"/>
      <c r="Q328" s="32"/>
    </row>
    <row r="329" spans="1:17">
      <c r="A329" s="31"/>
      <c r="B329" s="31"/>
      <c r="C329" s="31"/>
      <c r="D329" s="32"/>
      <c r="E329" s="32"/>
      <c r="F329" s="32"/>
      <c r="G329" s="31"/>
      <c r="H329" s="31"/>
      <c r="I329" s="31"/>
      <c r="J329" s="31"/>
      <c r="K329" s="31"/>
      <c r="L329" s="31"/>
      <c r="M329" s="31"/>
      <c r="N329" s="31"/>
      <c r="O329" s="32"/>
      <c r="P329" s="32"/>
      <c r="Q329" s="32"/>
    </row>
    <row r="330" spans="1:17">
      <c r="A330" s="31"/>
      <c r="B330" s="31"/>
      <c r="C330" s="31"/>
      <c r="D330" s="32"/>
      <c r="E330" s="32"/>
      <c r="F330" s="32"/>
      <c r="G330" s="31"/>
      <c r="H330" s="31"/>
      <c r="I330" s="31"/>
      <c r="J330" s="31"/>
      <c r="K330" s="31"/>
      <c r="L330" s="31"/>
      <c r="M330" s="31"/>
      <c r="N330" s="31"/>
      <c r="O330" s="32"/>
      <c r="P330" s="32"/>
      <c r="Q330" s="32"/>
    </row>
    <row r="331" spans="1:17">
      <c r="A331" s="31"/>
      <c r="B331" s="31"/>
      <c r="C331" s="31"/>
      <c r="D331" s="32"/>
      <c r="E331" s="32"/>
      <c r="F331" s="32"/>
      <c r="G331" s="31"/>
      <c r="H331" s="31"/>
      <c r="I331" s="31"/>
      <c r="J331" s="31"/>
      <c r="K331" s="31"/>
      <c r="L331" s="31"/>
      <c r="M331" s="31"/>
      <c r="N331" s="31"/>
      <c r="O331" s="32"/>
      <c r="P331" s="32"/>
      <c r="Q331" s="32"/>
    </row>
    <row r="332" spans="1:17">
      <c r="A332" s="31"/>
      <c r="B332" s="31"/>
      <c r="C332" s="31"/>
      <c r="D332" s="32"/>
      <c r="E332" s="32"/>
      <c r="F332" s="32"/>
      <c r="G332" s="31"/>
      <c r="H332" s="31"/>
      <c r="I332" s="31"/>
      <c r="J332" s="31"/>
      <c r="K332" s="31"/>
      <c r="L332" s="31"/>
      <c r="M332" s="31"/>
      <c r="N332" s="31"/>
      <c r="O332" s="32"/>
      <c r="P332" s="32"/>
      <c r="Q332" s="32"/>
    </row>
    <row r="333" spans="1:17">
      <c r="A333" s="31"/>
      <c r="B333" s="31"/>
      <c r="C333" s="31"/>
      <c r="D333" s="32"/>
      <c r="E333" s="32"/>
      <c r="F333" s="32"/>
      <c r="G333" s="31"/>
      <c r="H333" s="31"/>
      <c r="I333" s="31"/>
      <c r="J333" s="31"/>
      <c r="K333" s="31"/>
      <c r="L333" s="31"/>
      <c r="M333" s="31"/>
      <c r="N333" s="31"/>
      <c r="O333" s="32"/>
      <c r="P333" s="32"/>
      <c r="Q333" s="32"/>
    </row>
    <row r="334" spans="1:17">
      <c r="A334" s="31"/>
      <c r="B334" s="31"/>
      <c r="C334" s="31"/>
      <c r="D334" s="32"/>
      <c r="E334" s="32"/>
      <c r="F334" s="32"/>
      <c r="G334" s="31"/>
      <c r="H334" s="31"/>
      <c r="I334" s="31"/>
      <c r="J334" s="31"/>
      <c r="K334" s="31"/>
      <c r="L334" s="31"/>
      <c r="M334" s="31"/>
      <c r="N334" s="31"/>
      <c r="O334" s="32"/>
      <c r="P334" s="32"/>
      <c r="Q334" s="32"/>
    </row>
    <row r="335" spans="1:17">
      <c r="A335" s="31"/>
      <c r="B335" s="31"/>
      <c r="C335" s="31"/>
      <c r="D335" s="32"/>
      <c r="E335" s="32"/>
      <c r="F335" s="32"/>
      <c r="G335" s="31"/>
      <c r="H335" s="31"/>
      <c r="I335" s="31"/>
      <c r="J335" s="31"/>
      <c r="K335" s="31"/>
      <c r="L335" s="31"/>
      <c r="M335" s="31"/>
      <c r="N335" s="31"/>
      <c r="O335" s="32"/>
      <c r="P335" s="32"/>
      <c r="Q335" s="32"/>
    </row>
    <row r="336" spans="1:17">
      <c r="A336" s="31"/>
      <c r="B336" s="31"/>
      <c r="C336" s="31"/>
      <c r="D336" s="32"/>
      <c r="E336" s="32"/>
      <c r="F336" s="32"/>
      <c r="G336" s="31"/>
      <c r="H336" s="31"/>
      <c r="I336" s="31"/>
      <c r="J336" s="31"/>
      <c r="K336" s="31"/>
      <c r="L336" s="31"/>
      <c r="M336" s="31"/>
      <c r="N336" s="31"/>
      <c r="O336" s="32"/>
      <c r="P336" s="32"/>
      <c r="Q336" s="32"/>
    </row>
    <row r="337" spans="1:17">
      <c r="A337" s="31"/>
      <c r="B337" s="31"/>
      <c r="C337" s="31"/>
      <c r="D337" s="32"/>
      <c r="E337" s="32"/>
      <c r="F337" s="32"/>
      <c r="G337" s="31"/>
      <c r="H337" s="31"/>
      <c r="I337" s="31"/>
      <c r="J337" s="31"/>
      <c r="K337" s="31"/>
      <c r="L337" s="31"/>
      <c r="M337" s="31"/>
      <c r="N337" s="31"/>
      <c r="O337" s="32"/>
      <c r="P337" s="32"/>
      <c r="Q337" s="32"/>
    </row>
    <row r="338" spans="1:17">
      <c r="A338" s="31"/>
      <c r="B338" s="31"/>
      <c r="C338" s="31"/>
      <c r="D338" s="32"/>
      <c r="E338" s="32"/>
      <c r="F338" s="32"/>
      <c r="G338" s="31"/>
      <c r="H338" s="31"/>
      <c r="I338" s="31"/>
      <c r="J338" s="31"/>
      <c r="K338" s="31"/>
      <c r="L338" s="31"/>
      <c r="M338" s="31"/>
      <c r="N338" s="31"/>
      <c r="O338" s="32"/>
      <c r="P338" s="32"/>
      <c r="Q338" s="32"/>
    </row>
    <row r="339" spans="1:17">
      <c r="A339" s="31"/>
      <c r="B339" s="31"/>
      <c r="C339" s="31"/>
      <c r="D339" s="32"/>
      <c r="E339" s="32"/>
      <c r="F339" s="32"/>
      <c r="G339" s="31"/>
      <c r="H339" s="31"/>
      <c r="I339" s="31"/>
      <c r="J339" s="31"/>
      <c r="K339" s="31"/>
      <c r="L339" s="31"/>
      <c r="M339" s="31"/>
      <c r="N339" s="31"/>
      <c r="O339" s="32"/>
      <c r="P339" s="32"/>
      <c r="Q339" s="32"/>
    </row>
    <row r="340" spans="1:17">
      <c r="A340" s="31"/>
      <c r="B340" s="31"/>
      <c r="C340" s="31"/>
      <c r="D340" s="32"/>
      <c r="E340" s="32"/>
      <c r="F340" s="32"/>
      <c r="G340" s="31"/>
      <c r="H340" s="31"/>
      <c r="I340" s="31"/>
      <c r="J340" s="31"/>
      <c r="K340" s="31"/>
      <c r="L340" s="31"/>
      <c r="M340" s="31"/>
      <c r="N340" s="31"/>
      <c r="O340" s="32"/>
      <c r="P340" s="32"/>
      <c r="Q340" s="32"/>
    </row>
    <row r="341" spans="1:17">
      <c r="A341" s="31"/>
      <c r="B341" s="31"/>
      <c r="C341" s="31"/>
      <c r="D341" s="32"/>
      <c r="E341" s="32"/>
      <c r="F341" s="32"/>
      <c r="G341" s="31"/>
      <c r="H341" s="31"/>
      <c r="I341" s="31"/>
      <c r="J341" s="31"/>
      <c r="K341" s="31"/>
      <c r="L341" s="31"/>
      <c r="M341" s="31"/>
      <c r="N341" s="31"/>
      <c r="O341" s="32"/>
      <c r="P341" s="32"/>
      <c r="Q341" s="32"/>
    </row>
    <row r="342" spans="1:17">
      <c r="A342" s="31"/>
      <c r="B342" s="31"/>
      <c r="C342" s="31"/>
      <c r="D342" s="32"/>
      <c r="E342" s="32"/>
      <c r="F342" s="32"/>
      <c r="G342" s="31"/>
      <c r="H342" s="31"/>
      <c r="I342" s="31"/>
      <c r="J342" s="31"/>
      <c r="K342" s="31"/>
      <c r="L342" s="31"/>
      <c r="M342" s="31"/>
      <c r="N342" s="31"/>
      <c r="O342" s="32"/>
      <c r="P342" s="32"/>
      <c r="Q342" s="32"/>
    </row>
    <row r="343" spans="1:17">
      <c r="A343" s="31"/>
      <c r="B343" s="31"/>
      <c r="C343" s="31"/>
      <c r="D343" s="32"/>
      <c r="E343" s="32"/>
      <c r="F343" s="32"/>
      <c r="G343" s="31"/>
      <c r="H343" s="31"/>
      <c r="I343" s="31"/>
      <c r="J343" s="31"/>
      <c r="K343" s="31"/>
      <c r="L343" s="31"/>
      <c r="M343" s="31"/>
      <c r="N343" s="31"/>
      <c r="O343" s="32"/>
      <c r="P343" s="32"/>
      <c r="Q343" s="32"/>
    </row>
    <row r="344" spans="1:17">
      <c r="A344" s="31"/>
      <c r="B344" s="31"/>
      <c r="C344" s="31"/>
      <c r="D344" s="32"/>
      <c r="E344" s="32"/>
      <c r="F344" s="32"/>
      <c r="G344" s="31"/>
      <c r="H344" s="31"/>
      <c r="I344" s="31"/>
      <c r="J344" s="31"/>
      <c r="K344" s="31"/>
      <c r="L344" s="31"/>
      <c r="M344" s="31"/>
      <c r="N344" s="31"/>
      <c r="O344" s="32"/>
      <c r="P344" s="32"/>
      <c r="Q344" s="32"/>
    </row>
    <row r="345" spans="1:17">
      <c r="A345" s="31"/>
      <c r="B345" s="31"/>
      <c r="C345" s="31"/>
      <c r="D345" s="32"/>
      <c r="E345" s="32"/>
      <c r="F345" s="32"/>
      <c r="G345" s="31"/>
      <c r="H345" s="31"/>
      <c r="I345" s="31"/>
      <c r="J345" s="31"/>
      <c r="K345" s="31"/>
      <c r="L345" s="31"/>
      <c r="M345" s="31"/>
      <c r="N345" s="31"/>
      <c r="O345" s="32"/>
      <c r="P345" s="32"/>
      <c r="Q345" s="32"/>
    </row>
    <row r="346" spans="1:17">
      <c r="A346" s="31"/>
      <c r="B346" s="31"/>
      <c r="C346" s="31"/>
      <c r="D346" s="32"/>
      <c r="E346" s="32"/>
      <c r="F346" s="32"/>
      <c r="G346" s="31"/>
      <c r="H346" s="31"/>
      <c r="I346" s="31"/>
      <c r="J346" s="31"/>
      <c r="K346" s="31"/>
      <c r="L346" s="31"/>
      <c r="M346" s="31"/>
      <c r="N346" s="31"/>
      <c r="O346" s="32"/>
      <c r="P346" s="32"/>
      <c r="Q346" s="32"/>
    </row>
    <row r="347" spans="1:17">
      <c r="A347" s="31"/>
      <c r="B347" s="31"/>
      <c r="C347" s="31"/>
      <c r="D347" s="32"/>
      <c r="E347" s="32"/>
      <c r="F347" s="32"/>
      <c r="G347" s="31"/>
      <c r="H347" s="31"/>
      <c r="I347" s="31"/>
      <c r="J347" s="31"/>
      <c r="K347" s="31"/>
      <c r="L347" s="31"/>
      <c r="M347" s="31"/>
      <c r="N347" s="31"/>
      <c r="O347" s="32"/>
      <c r="P347" s="32"/>
      <c r="Q347" s="32"/>
    </row>
    <row r="348" spans="1:17">
      <c r="A348" s="31"/>
      <c r="B348" s="31"/>
      <c r="C348" s="31"/>
      <c r="D348" s="32"/>
      <c r="E348" s="32"/>
      <c r="F348" s="32"/>
      <c r="G348" s="31"/>
      <c r="H348" s="31"/>
      <c r="I348" s="31"/>
      <c r="J348" s="31"/>
      <c r="K348" s="31"/>
      <c r="L348" s="31"/>
      <c r="M348" s="31"/>
      <c r="N348" s="31"/>
      <c r="O348" s="32"/>
      <c r="P348" s="32"/>
      <c r="Q348" s="32"/>
    </row>
    <row r="349" spans="1:17">
      <c r="A349" s="31"/>
      <c r="B349" s="31"/>
      <c r="C349" s="31"/>
      <c r="D349" s="32"/>
      <c r="E349" s="32"/>
      <c r="F349" s="32"/>
      <c r="G349" s="31"/>
      <c r="H349" s="31"/>
      <c r="I349" s="31"/>
      <c r="J349" s="31"/>
      <c r="K349" s="31"/>
      <c r="L349" s="31"/>
      <c r="M349" s="31"/>
      <c r="N349" s="31"/>
      <c r="O349" s="32"/>
      <c r="P349" s="32"/>
      <c r="Q349" s="32"/>
    </row>
    <row r="350" spans="1:17">
      <c r="A350" s="31"/>
      <c r="B350" s="31"/>
      <c r="C350" s="31"/>
      <c r="D350" s="32"/>
      <c r="E350" s="32"/>
      <c r="F350" s="32"/>
      <c r="G350" s="31"/>
      <c r="H350" s="31"/>
      <c r="I350" s="31"/>
      <c r="J350" s="31"/>
      <c r="K350" s="31"/>
      <c r="L350" s="31"/>
      <c r="M350" s="31"/>
      <c r="N350" s="31"/>
      <c r="O350" s="32"/>
      <c r="P350" s="32"/>
      <c r="Q350" s="32"/>
    </row>
    <row r="351" spans="1:17">
      <c r="A351" s="31"/>
      <c r="B351" s="31"/>
      <c r="C351" s="31"/>
      <c r="D351" s="32"/>
      <c r="E351" s="32"/>
      <c r="F351" s="32"/>
      <c r="G351" s="31"/>
      <c r="H351" s="31"/>
      <c r="I351" s="31"/>
      <c r="J351" s="31"/>
      <c r="K351" s="31"/>
      <c r="L351" s="31"/>
      <c r="M351" s="31"/>
      <c r="N351" s="31"/>
      <c r="O351" s="32"/>
      <c r="P351" s="32"/>
      <c r="Q351" s="32"/>
    </row>
    <row r="352" spans="1:17">
      <c r="A352" s="31"/>
      <c r="B352" s="31"/>
      <c r="C352" s="31"/>
      <c r="D352" s="32"/>
      <c r="E352" s="32"/>
      <c r="F352" s="32"/>
      <c r="G352" s="31"/>
      <c r="H352" s="31"/>
      <c r="I352" s="31"/>
      <c r="J352" s="31"/>
      <c r="K352" s="31"/>
      <c r="L352" s="31"/>
      <c r="M352" s="31"/>
      <c r="N352" s="31"/>
      <c r="O352" s="32"/>
      <c r="P352" s="32"/>
      <c r="Q352" s="32"/>
    </row>
    <row r="353" spans="1:17">
      <c r="A353" s="31"/>
      <c r="B353" s="31"/>
      <c r="C353" s="31"/>
      <c r="D353" s="32"/>
      <c r="E353" s="32"/>
      <c r="F353" s="32"/>
      <c r="G353" s="31"/>
      <c r="H353" s="31"/>
      <c r="I353" s="31"/>
      <c r="J353" s="31"/>
      <c r="K353" s="31"/>
      <c r="L353" s="31"/>
      <c r="M353" s="31"/>
      <c r="N353" s="31"/>
      <c r="O353" s="32"/>
      <c r="P353" s="32"/>
      <c r="Q353" s="32"/>
    </row>
    <row r="354" spans="1:17">
      <c r="A354" s="31"/>
      <c r="B354" s="31"/>
      <c r="C354" s="31"/>
      <c r="D354" s="32"/>
      <c r="E354" s="32"/>
      <c r="F354" s="32"/>
      <c r="G354" s="31"/>
      <c r="H354" s="31"/>
      <c r="I354" s="31"/>
      <c r="J354" s="31"/>
      <c r="K354" s="31"/>
      <c r="L354" s="31"/>
      <c r="M354" s="31"/>
      <c r="N354" s="31"/>
      <c r="O354" s="32"/>
      <c r="P354" s="32"/>
      <c r="Q354" s="32"/>
    </row>
    <row r="355" spans="1:17">
      <c r="A355" s="31"/>
      <c r="B355" s="31"/>
      <c r="C355" s="31"/>
      <c r="D355" s="32"/>
      <c r="E355" s="32"/>
      <c r="F355" s="32"/>
      <c r="G355" s="31"/>
      <c r="H355" s="31"/>
      <c r="I355" s="31"/>
      <c r="J355" s="31"/>
      <c r="K355" s="31"/>
      <c r="L355" s="31"/>
      <c r="M355" s="31"/>
      <c r="N355" s="31"/>
      <c r="O355" s="32"/>
      <c r="P355" s="32"/>
      <c r="Q355" s="32"/>
    </row>
    <row r="356" spans="1:17">
      <c r="A356" s="31"/>
      <c r="B356" s="31"/>
      <c r="C356" s="31"/>
      <c r="D356" s="32"/>
      <c r="E356" s="32"/>
      <c r="F356" s="32"/>
      <c r="G356" s="31"/>
      <c r="H356" s="31"/>
      <c r="I356" s="31"/>
      <c r="J356" s="31"/>
      <c r="K356" s="31"/>
      <c r="L356" s="31"/>
      <c r="M356" s="31"/>
      <c r="N356" s="31"/>
      <c r="O356" s="32"/>
      <c r="P356" s="32"/>
      <c r="Q356" s="32"/>
    </row>
    <row r="357" spans="1:17">
      <c r="A357" s="31"/>
      <c r="B357" s="31"/>
      <c r="C357" s="31"/>
      <c r="D357" s="32"/>
      <c r="E357" s="32"/>
      <c r="F357" s="32"/>
      <c r="G357" s="31"/>
      <c r="H357" s="31"/>
      <c r="I357" s="31"/>
      <c r="J357" s="31"/>
      <c r="K357" s="31"/>
      <c r="L357" s="31"/>
      <c r="M357" s="31"/>
      <c r="N357" s="31"/>
      <c r="O357" s="32"/>
      <c r="P357" s="32"/>
      <c r="Q357" s="32"/>
    </row>
    <row r="358" spans="1:17">
      <c r="A358" s="31"/>
      <c r="B358" s="31"/>
      <c r="C358" s="31"/>
      <c r="D358" s="32"/>
      <c r="E358" s="32"/>
      <c r="F358" s="32"/>
      <c r="G358" s="31"/>
      <c r="H358" s="31"/>
      <c r="I358" s="31"/>
      <c r="J358" s="31"/>
      <c r="K358" s="31"/>
      <c r="L358" s="31"/>
      <c r="M358" s="31"/>
      <c r="N358" s="31"/>
      <c r="O358" s="32"/>
      <c r="P358" s="32"/>
      <c r="Q358" s="32"/>
    </row>
    <row r="359" spans="1:17">
      <c r="A359" s="31"/>
      <c r="B359" s="31"/>
      <c r="C359" s="31"/>
      <c r="D359" s="32"/>
      <c r="E359" s="32"/>
      <c r="F359" s="32"/>
      <c r="G359" s="31"/>
      <c r="H359" s="31"/>
      <c r="I359" s="31"/>
      <c r="J359" s="31"/>
      <c r="K359" s="31"/>
      <c r="L359" s="31"/>
      <c r="M359" s="31"/>
      <c r="N359" s="31"/>
      <c r="O359" s="32"/>
      <c r="P359" s="32"/>
      <c r="Q359" s="32"/>
    </row>
    <row r="360" spans="1:17">
      <c r="A360" s="31"/>
      <c r="B360" s="31"/>
      <c r="C360" s="31"/>
      <c r="D360" s="32"/>
      <c r="E360" s="32"/>
      <c r="F360" s="32"/>
      <c r="G360" s="31"/>
      <c r="H360" s="31"/>
      <c r="I360" s="31"/>
      <c r="J360" s="31"/>
      <c r="K360" s="31"/>
      <c r="L360" s="31"/>
      <c r="M360" s="31"/>
      <c r="N360" s="31"/>
      <c r="O360" s="32"/>
      <c r="P360" s="32"/>
      <c r="Q360" s="32"/>
    </row>
    <row r="361" spans="1:17">
      <c r="A361" s="31"/>
      <c r="B361" s="31"/>
      <c r="C361" s="31"/>
      <c r="D361" s="32"/>
      <c r="E361" s="32"/>
      <c r="F361" s="32"/>
      <c r="G361" s="31"/>
      <c r="H361" s="31"/>
      <c r="I361" s="31"/>
      <c r="J361" s="31"/>
      <c r="K361" s="31"/>
      <c r="L361" s="31"/>
      <c r="M361" s="31"/>
      <c r="N361" s="31"/>
      <c r="O361" s="32"/>
      <c r="P361" s="32"/>
      <c r="Q361" s="32"/>
    </row>
    <row r="362" spans="1:17">
      <c r="A362" s="31"/>
      <c r="B362" s="31"/>
      <c r="C362" s="31"/>
      <c r="D362" s="32"/>
      <c r="E362" s="32"/>
      <c r="F362" s="32"/>
      <c r="G362" s="31"/>
      <c r="H362" s="31"/>
      <c r="I362" s="31"/>
      <c r="J362" s="31"/>
      <c r="K362" s="31"/>
      <c r="L362" s="31"/>
      <c r="M362" s="31"/>
      <c r="N362" s="31"/>
      <c r="O362" s="32"/>
      <c r="P362" s="32"/>
      <c r="Q362" s="32"/>
    </row>
    <row r="363" spans="1:17">
      <c r="A363" s="31"/>
      <c r="B363" s="31"/>
      <c r="C363" s="31"/>
      <c r="D363" s="32"/>
      <c r="E363" s="32"/>
      <c r="F363" s="32"/>
      <c r="G363" s="31"/>
      <c r="H363" s="31"/>
      <c r="I363" s="31"/>
      <c r="J363" s="31"/>
      <c r="K363" s="31"/>
      <c r="L363" s="31"/>
      <c r="M363" s="31"/>
      <c r="N363" s="31"/>
      <c r="O363" s="32"/>
      <c r="P363" s="32"/>
      <c r="Q363" s="32"/>
    </row>
    <row r="364" spans="1:17">
      <c r="A364" s="31"/>
      <c r="B364" s="31"/>
      <c r="C364" s="31"/>
      <c r="D364" s="32"/>
      <c r="E364" s="32"/>
      <c r="F364" s="32"/>
      <c r="G364" s="31"/>
      <c r="H364" s="31"/>
      <c r="I364" s="31"/>
      <c r="J364" s="31"/>
      <c r="K364" s="31"/>
      <c r="L364" s="31"/>
      <c r="M364" s="31"/>
      <c r="N364" s="31"/>
      <c r="O364" s="32"/>
      <c r="P364" s="32"/>
      <c r="Q364" s="32"/>
    </row>
    <row r="365" spans="1:17">
      <c r="A365" s="31"/>
      <c r="B365" s="31"/>
      <c r="C365" s="31"/>
      <c r="D365" s="32"/>
      <c r="E365" s="32"/>
      <c r="F365" s="32"/>
      <c r="G365" s="31"/>
      <c r="H365" s="31"/>
      <c r="I365" s="31"/>
      <c r="J365" s="31"/>
      <c r="K365" s="31"/>
      <c r="L365" s="31"/>
      <c r="M365" s="31"/>
      <c r="N365" s="31"/>
      <c r="O365" s="32"/>
      <c r="P365" s="32"/>
      <c r="Q365" s="32"/>
    </row>
    <row r="366" spans="1:17">
      <c r="A366" s="31"/>
      <c r="B366" s="31"/>
      <c r="C366" s="31"/>
      <c r="D366" s="32"/>
      <c r="E366" s="32"/>
      <c r="F366" s="32"/>
      <c r="G366" s="31"/>
      <c r="H366" s="31"/>
      <c r="I366" s="31"/>
      <c r="J366" s="31"/>
      <c r="K366" s="31"/>
      <c r="L366" s="31"/>
      <c r="M366" s="31"/>
      <c r="N366" s="31"/>
      <c r="O366" s="32"/>
      <c r="P366" s="32"/>
      <c r="Q366" s="32"/>
    </row>
    <row r="367" spans="1:17">
      <c r="A367" s="31"/>
      <c r="B367" s="31"/>
      <c r="C367" s="31"/>
      <c r="D367" s="32"/>
      <c r="E367" s="32"/>
      <c r="F367" s="32"/>
      <c r="G367" s="31"/>
      <c r="H367" s="31"/>
      <c r="I367" s="31"/>
      <c r="J367" s="31"/>
      <c r="K367" s="31"/>
      <c r="L367" s="31"/>
      <c r="M367" s="31"/>
      <c r="N367" s="31"/>
      <c r="O367" s="32"/>
      <c r="P367" s="32"/>
      <c r="Q367" s="32"/>
    </row>
    <row r="368" spans="1:17">
      <c r="A368" s="31"/>
      <c r="B368" s="31"/>
      <c r="C368" s="31"/>
      <c r="D368" s="32"/>
      <c r="E368" s="32"/>
      <c r="F368" s="32"/>
      <c r="G368" s="31"/>
      <c r="H368" s="31"/>
      <c r="I368" s="31"/>
      <c r="J368" s="31"/>
      <c r="K368" s="31"/>
      <c r="L368" s="31"/>
      <c r="M368" s="31"/>
      <c r="N368" s="31"/>
      <c r="O368" s="32"/>
      <c r="P368" s="32"/>
      <c r="Q368" s="32"/>
    </row>
    <row r="369" spans="1:17">
      <c r="A369" s="31"/>
      <c r="B369" s="31"/>
      <c r="C369" s="31"/>
      <c r="D369" s="32"/>
      <c r="E369" s="32"/>
      <c r="F369" s="32"/>
      <c r="G369" s="31"/>
      <c r="H369" s="31"/>
      <c r="I369" s="31"/>
      <c r="J369" s="31"/>
      <c r="K369" s="31"/>
      <c r="L369" s="31"/>
      <c r="M369" s="31"/>
      <c r="N369" s="31"/>
      <c r="O369" s="32"/>
      <c r="P369" s="32"/>
      <c r="Q369" s="32"/>
    </row>
    <row r="370" spans="1:17">
      <c r="A370" s="31"/>
      <c r="B370" s="31"/>
      <c r="C370" s="31"/>
      <c r="D370" s="32"/>
      <c r="E370" s="32"/>
      <c r="F370" s="32"/>
      <c r="G370" s="31"/>
      <c r="H370" s="31"/>
      <c r="I370" s="31"/>
      <c r="J370" s="31"/>
      <c r="K370" s="31"/>
      <c r="L370" s="31"/>
      <c r="M370" s="31"/>
      <c r="N370" s="31"/>
      <c r="O370" s="32"/>
      <c r="P370" s="32"/>
      <c r="Q370" s="32"/>
    </row>
    <row r="371" spans="1:17">
      <c r="A371" s="31"/>
      <c r="B371" s="31"/>
      <c r="C371" s="31"/>
      <c r="D371" s="32"/>
      <c r="E371" s="32"/>
      <c r="F371" s="32"/>
      <c r="G371" s="31"/>
      <c r="H371" s="31"/>
      <c r="I371" s="31"/>
      <c r="J371" s="31"/>
      <c r="K371" s="31"/>
      <c r="L371" s="31"/>
      <c r="M371" s="31"/>
      <c r="N371" s="31"/>
      <c r="O371" s="32"/>
      <c r="P371" s="32"/>
      <c r="Q371" s="32"/>
    </row>
    <row r="372" spans="1:17">
      <c r="A372" s="31"/>
      <c r="B372" s="31"/>
      <c r="C372" s="31"/>
      <c r="D372" s="32"/>
      <c r="E372" s="32"/>
      <c r="F372" s="32"/>
      <c r="G372" s="31"/>
      <c r="H372" s="31"/>
      <c r="I372" s="31"/>
      <c r="J372" s="31"/>
      <c r="K372" s="31"/>
      <c r="L372" s="31"/>
      <c r="M372" s="31"/>
      <c r="N372" s="31"/>
      <c r="O372" s="32"/>
      <c r="P372" s="32"/>
      <c r="Q372" s="32"/>
    </row>
    <row r="373" spans="1:17">
      <c r="A373" s="31"/>
      <c r="B373" s="31"/>
      <c r="C373" s="31"/>
      <c r="D373" s="32"/>
      <c r="E373" s="32"/>
      <c r="F373" s="32"/>
      <c r="G373" s="31"/>
      <c r="H373" s="31"/>
      <c r="I373" s="31"/>
      <c r="J373" s="31"/>
      <c r="K373" s="31"/>
      <c r="L373" s="31"/>
      <c r="M373" s="31"/>
      <c r="N373" s="31"/>
      <c r="O373" s="32"/>
      <c r="P373" s="32"/>
      <c r="Q373" s="32"/>
    </row>
    <row r="374" spans="1:17">
      <c r="A374" s="31"/>
      <c r="B374" s="31"/>
      <c r="C374" s="31"/>
      <c r="D374" s="32"/>
      <c r="E374" s="32"/>
      <c r="F374" s="32"/>
      <c r="G374" s="31"/>
      <c r="H374" s="31"/>
      <c r="I374" s="31"/>
      <c r="J374" s="31"/>
      <c r="K374" s="31"/>
      <c r="L374" s="31"/>
      <c r="M374" s="31"/>
      <c r="N374" s="31"/>
      <c r="O374" s="32"/>
      <c r="P374" s="32"/>
      <c r="Q374" s="32"/>
    </row>
    <row r="375" spans="1:17">
      <c r="A375" s="31"/>
      <c r="B375" s="31"/>
      <c r="C375" s="31"/>
      <c r="D375" s="32"/>
      <c r="E375" s="32"/>
      <c r="F375" s="32"/>
      <c r="G375" s="31"/>
      <c r="H375" s="31"/>
      <c r="I375" s="31"/>
      <c r="J375" s="31"/>
      <c r="K375" s="31"/>
      <c r="L375" s="31"/>
      <c r="M375" s="31"/>
      <c r="N375" s="31"/>
      <c r="O375" s="32"/>
      <c r="P375" s="32"/>
      <c r="Q375" s="32"/>
    </row>
    <row r="376" spans="1:17">
      <c r="A376" s="31"/>
      <c r="B376" s="31"/>
      <c r="C376" s="31"/>
      <c r="D376" s="32"/>
      <c r="E376" s="32"/>
      <c r="F376" s="32"/>
      <c r="G376" s="31"/>
      <c r="H376" s="31"/>
      <c r="I376" s="31"/>
      <c r="J376" s="31"/>
      <c r="K376" s="31"/>
      <c r="L376" s="31"/>
      <c r="M376" s="31"/>
      <c r="N376" s="31"/>
      <c r="O376" s="32"/>
      <c r="P376" s="32"/>
      <c r="Q376" s="32"/>
    </row>
    <row r="377" spans="1:17">
      <c r="A377" s="31"/>
      <c r="B377" s="31"/>
      <c r="C377" s="31"/>
      <c r="D377" s="32"/>
      <c r="E377" s="32"/>
      <c r="F377" s="32"/>
      <c r="G377" s="31"/>
      <c r="H377" s="31"/>
      <c r="I377" s="31"/>
      <c r="J377" s="31"/>
      <c r="K377" s="31"/>
      <c r="L377" s="31"/>
      <c r="M377" s="31"/>
      <c r="N377" s="31"/>
      <c r="O377" s="32"/>
      <c r="P377" s="32"/>
      <c r="Q377" s="32"/>
    </row>
    <row r="378" spans="1:17">
      <c r="A378" s="31"/>
      <c r="B378" s="31"/>
      <c r="C378" s="31"/>
      <c r="D378" s="32"/>
      <c r="E378" s="32"/>
      <c r="F378" s="32"/>
      <c r="G378" s="31"/>
      <c r="H378" s="31"/>
      <c r="I378" s="31"/>
      <c r="J378" s="31"/>
      <c r="K378" s="31"/>
      <c r="L378" s="31"/>
      <c r="M378" s="31"/>
      <c r="N378" s="31"/>
      <c r="O378" s="32"/>
      <c r="P378" s="32"/>
      <c r="Q378" s="32"/>
    </row>
    <row r="379" spans="1:17">
      <c r="A379" s="31"/>
      <c r="B379" s="31"/>
      <c r="C379" s="31"/>
      <c r="D379" s="32"/>
      <c r="E379" s="32"/>
      <c r="F379" s="32"/>
      <c r="G379" s="31"/>
      <c r="H379" s="31"/>
      <c r="I379" s="31"/>
      <c r="J379" s="31"/>
      <c r="K379" s="31"/>
      <c r="L379" s="31"/>
      <c r="M379" s="31"/>
      <c r="N379" s="31"/>
      <c r="O379" s="32"/>
      <c r="P379" s="32"/>
      <c r="Q379" s="32"/>
    </row>
    <row r="380" spans="1:17">
      <c r="A380" s="31"/>
      <c r="B380" s="31"/>
      <c r="C380" s="31"/>
      <c r="D380" s="32"/>
      <c r="E380" s="32"/>
      <c r="F380" s="32"/>
      <c r="G380" s="31"/>
      <c r="H380" s="31"/>
      <c r="I380" s="31"/>
      <c r="J380" s="31"/>
      <c r="K380" s="31"/>
      <c r="L380" s="31"/>
      <c r="M380" s="31"/>
      <c r="N380" s="31"/>
      <c r="O380" s="32"/>
      <c r="P380" s="32"/>
      <c r="Q380" s="32"/>
    </row>
    <row r="381" spans="1:17">
      <c r="A381" s="31"/>
      <c r="B381" s="31"/>
      <c r="C381" s="31"/>
      <c r="D381" s="32"/>
      <c r="E381" s="32"/>
      <c r="F381" s="32"/>
      <c r="G381" s="31"/>
      <c r="H381" s="31"/>
      <c r="I381" s="31"/>
      <c r="J381" s="31"/>
      <c r="K381" s="31"/>
      <c r="L381" s="31"/>
      <c r="M381" s="31"/>
      <c r="N381" s="31"/>
      <c r="O381" s="32"/>
      <c r="P381" s="32"/>
      <c r="Q381" s="32"/>
    </row>
    <row r="382" spans="1:17">
      <c r="A382" s="31"/>
      <c r="B382" s="31"/>
      <c r="C382" s="31"/>
      <c r="D382" s="32"/>
      <c r="E382" s="32"/>
      <c r="F382" s="32"/>
      <c r="G382" s="31"/>
      <c r="H382" s="31"/>
      <c r="I382" s="31"/>
      <c r="J382" s="31"/>
      <c r="K382" s="31"/>
      <c r="L382" s="31"/>
      <c r="M382" s="31"/>
      <c r="N382" s="31"/>
      <c r="O382" s="32"/>
      <c r="P382" s="32"/>
      <c r="Q382" s="32"/>
    </row>
    <row r="383" spans="1:17">
      <c r="A383" s="31"/>
      <c r="B383" s="31"/>
      <c r="C383" s="31"/>
      <c r="D383" s="32"/>
      <c r="E383" s="32"/>
      <c r="F383" s="32"/>
      <c r="G383" s="31"/>
      <c r="H383" s="31"/>
      <c r="I383" s="31"/>
      <c r="J383" s="31"/>
      <c r="K383" s="31"/>
      <c r="L383" s="31"/>
      <c r="M383" s="31"/>
      <c r="N383" s="31"/>
      <c r="O383" s="32"/>
      <c r="P383" s="32"/>
      <c r="Q383" s="32"/>
    </row>
    <row r="384" spans="1:17">
      <c r="A384" s="31"/>
      <c r="B384" s="31"/>
      <c r="C384" s="31"/>
      <c r="D384" s="32"/>
      <c r="E384" s="32"/>
      <c r="F384" s="32"/>
      <c r="G384" s="31"/>
      <c r="H384" s="31"/>
      <c r="I384" s="31"/>
      <c r="J384" s="31"/>
      <c r="K384" s="31"/>
      <c r="L384" s="31"/>
      <c r="M384" s="31"/>
      <c r="N384" s="31"/>
      <c r="O384" s="32"/>
      <c r="P384" s="32"/>
      <c r="Q384" s="32"/>
    </row>
    <row r="385" spans="1:17">
      <c r="A385" s="31"/>
      <c r="B385" s="31"/>
      <c r="C385" s="31"/>
      <c r="D385" s="32"/>
      <c r="E385" s="32"/>
      <c r="F385" s="32"/>
      <c r="G385" s="31"/>
      <c r="H385" s="31"/>
      <c r="I385" s="31"/>
      <c r="J385" s="31"/>
      <c r="K385" s="31"/>
      <c r="L385" s="31"/>
      <c r="M385" s="31"/>
      <c r="N385" s="31"/>
      <c r="O385" s="32"/>
      <c r="P385" s="32"/>
      <c r="Q385" s="32"/>
    </row>
    <row r="386" spans="1:17">
      <c r="A386" s="31"/>
      <c r="B386" s="31"/>
      <c r="C386" s="31"/>
      <c r="D386" s="32"/>
      <c r="E386" s="32"/>
      <c r="F386" s="32"/>
      <c r="G386" s="31"/>
      <c r="H386" s="31"/>
      <c r="I386" s="31"/>
      <c r="J386" s="31"/>
      <c r="K386" s="31"/>
      <c r="L386" s="31"/>
      <c r="M386" s="31"/>
      <c r="N386" s="31"/>
      <c r="O386" s="32"/>
      <c r="P386" s="32"/>
      <c r="Q386" s="32"/>
    </row>
    <row r="387" spans="1:17">
      <c r="A387" s="31"/>
      <c r="B387" s="31"/>
      <c r="C387" s="31"/>
      <c r="D387" s="32"/>
      <c r="E387" s="32"/>
      <c r="F387" s="32"/>
      <c r="G387" s="31"/>
      <c r="H387" s="31"/>
      <c r="I387" s="31"/>
      <c r="J387" s="31"/>
      <c r="K387" s="31"/>
      <c r="L387" s="31"/>
      <c r="M387" s="31"/>
      <c r="N387" s="31"/>
      <c r="O387" s="32"/>
      <c r="P387" s="32"/>
      <c r="Q387" s="32"/>
    </row>
    <row r="388" spans="1:17">
      <c r="A388" s="31"/>
      <c r="B388" s="31"/>
      <c r="C388" s="31"/>
      <c r="D388" s="32"/>
      <c r="E388" s="32"/>
      <c r="F388" s="32"/>
      <c r="G388" s="31"/>
      <c r="H388" s="31"/>
      <c r="I388" s="31"/>
      <c r="J388" s="31"/>
      <c r="K388" s="31"/>
      <c r="L388" s="31"/>
      <c r="M388" s="31"/>
      <c r="N388" s="31"/>
      <c r="O388" s="32"/>
      <c r="P388" s="32"/>
      <c r="Q388" s="32"/>
    </row>
    <row r="389" spans="1:17">
      <c r="A389" s="31"/>
      <c r="B389" s="31"/>
      <c r="C389" s="31"/>
      <c r="D389" s="32"/>
      <c r="E389" s="32"/>
      <c r="F389" s="32"/>
      <c r="G389" s="31"/>
      <c r="H389" s="31"/>
      <c r="I389" s="31"/>
      <c r="J389" s="31"/>
      <c r="K389" s="31"/>
      <c r="L389" s="31"/>
      <c r="M389" s="31"/>
      <c r="N389" s="31"/>
      <c r="O389" s="32"/>
      <c r="P389" s="32"/>
      <c r="Q389" s="32"/>
    </row>
    <row r="390" spans="1:17">
      <c r="A390" s="31"/>
      <c r="B390" s="31"/>
      <c r="C390" s="31"/>
      <c r="D390" s="32"/>
      <c r="E390" s="32"/>
      <c r="F390" s="32"/>
      <c r="G390" s="31"/>
      <c r="H390" s="31"/>
      <c r="I390" s="31"/>
      <c r="J390" s="31"/>
      <c r="K390" s="31"/>
      <c r="L390" s="31"/>
      <c r="M390" s="31"/>
      <c r="N390" s="31"/>
      <c r="O390" s="32"/>
      <c r="P390" s="32"/>
      <c r="Q390" s="32"/>
    </row>
    <row r="391" spans="1:17">
      <c r="A391" s="31"/>
      <c r="B391" s="31"/>
      <c r="C391" s="31"/>
      <c r="D391" s="32"/>
      <c r="E391" s="32"/>
      <c r="F391" s="32"/>
      <c r="G391" s="31"/>
      <c r="H391" s="31"/>
      <c r="I391" s="31"/>
      <c r="J391" s="31"/>
      <c r="K391" s="31"/>
      <c r="L391" s="31"/>
      <c r="M391" s="31"/>
      <c r="N391" s="31"/>
      <c r="O391" s="32"/>
      <c r="P391" s="32"/>
      <c r="Q391" s="32"/>
    </row>
    <row r="392" spans="1:17">
      <c r="A392" s="31"/>
      <c r="B392" s="31"/>
      <c r="C392" s="31"/>
      <c r="D392" s="32"/>
      <c r="E392" s="32"/>
      <c r="F392" s="32"/>
      <c r="G392" s="31"/>
      <c r="H392" s="31"/>
      <c r="I392" s="31"/>
      <c r="J392" s="31"/>
      <c r="K392" s="31"/>
      <c r="L392" s="31"/>
      <c r="M392" s="31"/>
      <c r="N392" s="31"/>
      <c r="O392" s="32"/>
      <c r="P392" s="32"/>
      <c r="Q392" s="32"/>
    </row>
    <row r="393" spans="1:17">
      <c r="A393" s="31"/>
      <c r="B393" s="31"/>
      <c r="C393" s="31"/>
      <c r="D393" s="32"/>
      <c r="E393" s="32"/>
      <c r="F393" s="32"/>
      <c r="G393" s="31"/>
      <c r="H393" s="31"/>
      <c r="I393" s="31"/>
      <c r="J393" s="31"/>
      <c r="K393" s="31"/>
      <c r="L393" s="31"/>
      <c r="M393" s="31"/>
      <c r="N393" s="31"/>
      <c r="O393" s="32"/>
      <c r="P393" s="32"/>
      <c r="Q393" s="32"/>
    </row>
    <row r="394" spans="1:17">
      <c r="A394" s="31"/>
      <c r="B394" s="31"/>
      <c r="C394" s="31"/>
      <c r="D394" s="32"/>
      <c r="E394" s="32"/>
      <c r="F394" s="32"/>
      <c r="G394" s="31"/>
      <c r="H394" s="31"/>
      <c r="I394" s="31"/>
      <c r="J394" s="31"/>
      <c r="K394" s="31"/>
      <c r="L394" s="31"/>
      <c r="M394" s="31"/>
      <c r="N394" s="31"/>
      <c r="O394" s="32"/>
      <c r="P394" s="32"/>
      <c r="Q394" s="32"/>
    </row>
    <row r="395" spans="1:17">
      <c r="A395" s="31"/>
      <c r="B395" s="31"/>
      <c r="C395" s="31"/>
      <c r="D395" s="32"/>
      <c r="E395" s="32"/>
      <c r="F395" s="32"/>
      <c r="G395" s="31"/>
      <c r="H395" s="31"/>
      <c r="I395" s="31"/>
      <c r="J395" s="31"/>
      <c r="K395" s="31"/>
      <c r="L395" s="31"/>
      <c r="M395" s="31"/>
      <c r="N395" s="31"/>
      <c r="O395" s="32"/>
      <c r="P395" s="32"/>
      <c r="Q395" s="32"/>
    </row>
    <row r="396" spans="1:17">
      <c r="A396" s="31"/>
      <c r="B396" s="31"/>
      <c r="C396" s="31"/>
      <c r="D396" s="32"/>
      <c r="E396" s="32"/>
      <c r="F396" s="32"/>
      <c r="G396" s="31"/>
      <c r="H396" s="31"/>
      <c r="I396" s="31"/>
      <c r="J396" s="31"/>
      <c r="K396" s="31"/>
      <c r="L396" s="31"/>
      <c r="M396" s="31"/>
      <c r="N396" s="31"/>
      <c r="O396" s="32"/>
      <c r="P396" s="32"/>
      <c r="Q396" s="32"/>
    </row>
    <row r="397" spans="1:17">
      <c r="A397" s="31"/>
      <c r="B397" s="31"/>
      <c r="C397" s="31"/>
      <c r="D397" s="32"/>
      <c r="E397" s="32"/>
      <c r="F397" s="32"/>
      <c r="G397" s="31"/>
      <c r="H397" s="31"/>
      <c r="I397" s="31"/>
      <c r="J397" s="31"/>
      <c r="K397" s="31"/>
      <c r="L397" s="31"/>
      <c r="M397" s="31"/>
      <c r="N397" s="31"/>
      <c r="O397" s="32"/>
      <c r="P397" s="32"/>
      <c r="Q397" s="32"/>
    </row>
    <row r="398" spans="1:17">
      <c r="A398" s="31"/>
      <c r="B398" s="31"/>
      <c r="C398" s="31"/>
      <c r="D398" s="32"/>
      <c r="E398" s="32"/>
      <c r="F398" s="32"/>
      <c r="G398" s="31"/>
      <c r="H398" s="31"/>
      <c r="I398" s="31"/>
      <c r="J398" s="31"/>
      <c r="K398" s="31"/>
      <c r="L398" s="31"/>
      <c r="M398" s="31"/>
      <c r="N398" s="31"/>
      <c r="O398" s="32"/>
      <c r="P398" s="32"/>
      <c r="Q398" s="32"/>
    </row>
    <row r="399" spans="1:17">
      <c r="A399" s="31"/>
      <c r="B399" s="31"/>
      <c r="C399" s="31"/>
      <c r="D399" s="32"/>
      <c r="E399" s="32"/>
      <c r="F399" s="32"/>
      <c r="G399" s="31"/>
      <c r="H399" s="31"/>
      <c r="I399" s="31"/>
      <c r="J399" s="31"/>
      <c r="K399" s="31"/>
      <c r="L399" s="31"/>
      <c r="M399" s="31"/>
      <c r="N399" s="31"/>
      <c r="O399" s="32"/>
      <c r="P399" s="32"/>
      <c r="Q399" s="32"/>
    </row>
    <row r="400" spans="1:17">
      <c r="A400" s="31"/>
      <c r="B400" s="31"/>
      <c r="C400" s="31"/>
      <c r="D400" s="32"/>
      <c r="E400" s="32"/>
      <c r="F400" s="32"/>
      <c r="G400" s="31"/>
      <c r="H400" s="31"/>
      <c r="I400" s="31"/>
      <c r="J400" s="31"/>
      <c r="K400" s="31"/>
      <c r="L400" s="31"/>
      <c r="M400" s="31"/>
      <c r="N400" s="31"/>
      <c r="O400" s="32"/>
      <c r="P400" s="32"/>
      <c r="Q400" s="32"/>
    </row>
    <row r="401" spans="1:17">
      <c r="A401" s="31"/>
      <c r="B401" s="31"/>
      <c r="C401" s="31"/>
      <c r="D401" s="32"/>
      <c r="E401" s="32"/>
      <c r="F401" s="32"/>
      <c r="G401" s="31"/>
      <c r="H401" s="31"/>
      <c r="I401" s="31"/>
      <c r="J401" s="31"/>
      <c r="K401" s="31"/>
      <c r="L401" s="31"/>
      <c r="M401" s="31"/>
      <c r="N401" s="31"/>
      <c r="O401" s="32"/>
      <c r="P401" s="32"/>
      <c r="Q401" s="32"/>
    </row>
    <row r="402" spans="1:17">
      <c r="A402" s="31"/>
      <c r="B402" s="31"/>
      <c r="C402" s="31"/>
      <c r="D402" s="32"/>
      <c r="E402" s="32"/>
      <c r="F402" s="32"/>
      <c r="G402" s="31"/>
      <c r="H402" s="31"/>
      <c r="I402" s="31"/>
      <c r="J402" s="31"/>
      <c r="K402" s="31"/>
      <c r="L402" s="31"/>
      <c r="M402" s="31"/>
      <c r="N402" s="31"/>
      <c r="O402" s="32"/>
      <c r="P402" s="32"/>
      <c r="Q402" s="32"/>
    </row>
    <row r="403" spans="1:17">
      <c r="A403" s="31"/>
      <c r="B403" s="31"/>
      <c r="C403" s="31"/>
      <c r="D403" s="32"/>
      <c r="E403" s="32"/>
      <c r="F403" s="32"/>
      <c r="G403" s="31"/>
      <c r="H403" s="31"/>
      <c r="I403" s="31"/>
      <c r="J403" s="31"/>
      <c r="K403" s="31"/>
      <c r="L403" s="31"/>
      <c r="M403" s="31"/>
      <c r="N403" s="31"/>
      <c r="O403" s="32"/>
      <c r="P403" s="32"/>
      <c r="Q403" s="32"/>
    </row>
    <row r="404" spans="1:17">
      <c r="A404" s="31"/>
      <c r="B404" s="31"/>
      <c r="C404" s="31"/>
      <c r="D404" s="32"/>
      <c r="E404" s="32"/>
      <c r="F404" s="32"/>
      <c r="G404" s="31"/>
      <c r="H404" s="31"/>
      <c r="I404" s="31"/>
      <c r="J404" s="31"/>
      <c r="K404" s="31"/>
      <c r="L404" s="31"/>
      <c r="M404" s="31"/>
      <c r="N404" s="31"/>
      <c r="O404" s="32"/>
      <c r="P404" s="32"/>
      <c r="Q404" s="32"/>
    </row>
    <row r="405" spans="1:17">
      <c r="A405" s="31"/>
      <c r="B405" s="31"/>
      <c r="C405" s="31"/>
      <c r="D405" s="32"/>
      <c r="E405" s="32"/>
      <c r="F405" s="32"/>
      <c r="G405" s="31"/>
      <c r="H405" s="31"/>
      <c r="I405" s="31"/>
      <c r="J405" s="31"/>
      <c r="K405" s="31"/>
      <c r="L405" s="31"/>
      <c r="M405" s="31"/>
      <c r="N405" s="31"/>
      <c r="O405" s="32"/>
      <c r="P405" s="32"/>
      <c r="Q405" s="32"/>
    </row>
    <row r="406" spans="1:17">
      <c r="A406" s="31"/>
      <c r="B406" s="31"/>
      <c r="C406" s="31"/>
      <c r="D406" s="32"/>
      <c r="E406" s="32"/>
      <c r="F406" s="32"/>
      <c r="G406" s="31"/>
      <c r="H406" s="31"/>
      <c r="I406" s="31"/>
      <c r="J406" s="31"/>
      <c r="K406" s="31"/>
      <c r="L406" s="31"/>
      <c r="M406" s="31"/>
      <c r="N406" s="31"/>
      <c r="O406" s="32"/>
      <c r="P406" s="32"/>
      <c r="Q406" s="32"/>
    </row>
    <row r="407" spans="1:17">
      <c r="A407" s="31"/>
      <c r="B407" s="31"/>
      <c r="C407" s="31"/>
      <c r="D407" s="32"/>
      <c r="E407" s="32"/>
      <c r="F407" s="32"/>
      <c r="G407" s="31"/>
      <c r="H407" s="31"/>
      <c r="I407" s="31"/>
      <c r="J407" s="31"/>
      <c r="K407" s="31"/>
      <c r="L407" s="31"/>
      <c r="M407" s="31"/>
      <c r="N407" s="31"/>
      <c r="O407" s="32"/>
      <c r="P407" s="32"/>
      <c r="Q407" s="32"/>
    </row>
    <row r="408" spans="1:17">
      <c r="A408" s="31"/>
      <c r="B408" s="31"/>
      <c r="C408" s="31"/>
      <c r="D408" s="32"/>
      <c r="E408" s="32"/>
      <c r="F408" s="32"/>
      <c r="G408" s="31"/>
      <c r="H408" s="31"/>
      <c r="I408" s="31"/>
      <c r="J408" s="31"/>
      <c r="K408" s="31"/>
      <c r="L408" s="31"/>
      <c r="M408" s="31"/>
      <c r="N408" s="31"/>
      <c r="O408" s="32"/>
      <c r="P408" s="32"/>
      <c r="Q408" s="32"/>
    </row>
    <row r="409" spans="1:17">
      <c r="A409" s="31"/>
      <c r="B409" s="31"/>
      <c r="C409" s="31"/>
      <c r="D409" s="32"/>
      <c r="E409" s="32"/>
      <c r="F409" s="32"/>
      <c r="G409" s="31"/>
      <c r="H409" s="31"/>
      <c r="I409" s="31"/>
      <c r="J409" s="31"/>
      <c r="K409" s="31"/>
      <c r="L409" s="31"/>
      <c r="M409" s="31"/>
      <c r="N409" s="31"/>
      <c r="O409" s="32"/>
      <c r="P409" s="32"/>
      <c r="Q409" s="32"/>
    </row>
    <row r="410" spans="1:17">
      <c r="A410" s="31"/>
      <c r="B410" s="31"/>
      <c r="C410" s="31"/>
      <c r="D410" s="32"/>
      <c r="E410" s="32"/>
      <c r="F410" s="32"/>
      <c r="G410" s="31"/>
      <c r="H410" s="31"/>
      <c r="I410" s="31"/>
      <c r="J410" s="31"/>
      <c r="K410" s="31"/>
      <c r="L410" s="31"/>
      <c r="M410" s="31"/>
      <c r="N410" s="31"/>
      <c r="O410" s="32"/>
      <c r="P410" s="32"/>
      <c r="Q410" s="32"/>
    </row>
    <row r="411" spans="1:17">
      <c r="A411" s="31"/>
      <c r="B411" s="31"/>
      <c r="C411" s="31"/>
      <c r="D411" s="32"/>
      <c r="E411" s="32"/>
      <c r="F411" s="32"/>
      <c r="G411" s="31"/>
      <c r="H411" s="31"/>
      <c r="I411" s="31"/>
      <c r="J411" s="31"/>
      <c r="K411" s="31"/>
      <c r="L411" s="31"/>
      <c r="M411" s="31"/>
      <c r="N411" s="31"/>
      <c r="O411" s="32"/>
      <c r="P411" s="32"/>
      <c r="Q411" s="32"/>
    </row>
    <row r="412" spans="1:17">
      <c r="A412" s="31"/>
      <c r="B412" s="31"/>
      <c r="C412" s="31"/>
      <c r="D412" s="32"/>
      <c r="E412" s="32"/>
      <c r="F412" s="32"/>
      <c r="G412" s="31"/>
      <c r="H412" s="31"/>
      <c r="I412" s="31"/>
      <c r="J412" s="31"/>
      <c r="K412" s="31"/>
      <c r="L412" s="31"/>
      <c r="M412" s="31"/>
      <c r="N412" s="31"/>
      <c r="O412" s="32"/>
      <c r="P412" s="32"/>
      <c r="Q412" s="32"/>
    </row>
    <row r="413" spans="1:17">
      <c r="A413" s="31"/>
      <c r="B413" s="31"/>
      <c r="C413" s="31"/>
      <c r="D413" s="32"/>
      <c r="E413" s="32"/>
      <c r="F413" s="32"/>
      <c r="G413" s="31"/>
      <c r="H413" s="31"/>
      <c r="I413" s="31"/>
      <c r="J413" s="31"/>
      <c r="K413" s="31"/>
      <c r="L413" s="31"/>
      <c r="M413" s="31"/>
      <c r="N413" s="31"/>
      <c r="O413" s="32"/>
      <c r="P413" s="32"/>
      <c r="Q413" s="32"/>
    </row>
    <row r="414" spans="1:17">
      <c r="A414" s="31"/>
      <c r="B414" s="31"/>
      <c r="C414" s="31"/>
      <c r="D414" s="32"/>
      <c r="E414" s="32"/>
      <c r="F414" s="32"/>
      <c r="G414" s="31"/>
      <c r="H414" s="31"/>
      <c r="I414" s="31"/>
      <c r="J414" s="31"/>
      <c r="K414" s="31"/>
      <c r="L414" s="31"/>
      <c r="M414" s="31"/>
      <c r="N414" s="31"/>
      <c r="O414" s="32"/>
      <c r="P414" s="32"/>
      <c r="Q414" s="32"/>
    </row>
    <row r="415" spans="1:17">
      <c r="A415" s="31"/>
      <c r="B415" s="31"/>
      <c r="C415" s="31"/>
      <c r="D415" s="32"/>
      <c r="E415" s="32"/>
      <c r="F415" s="32"/>
      <c r="G415" s="31"/>
      <c r="H415" s="31"/>
      <c r="I415" s="31"/>
      <c r="J415" s="31"/>
      <c r="K415" s="31"/>
      <c r="L415" s="31"/>
      <c r="M415" s="31"/>
      <c r="N415" s="31"/>
      <c r="O415" s="32"/>
      <c r="P415" s="32"/>
      <c r="Q415" s="32"/>
    </row>
    <row r="416" spans="1:17">
      <c r="A416" s="31"/>
      <c r="B416" s="31"/>
      <c r="C416" s="31"/>
      <c r="D416" s="32"/>
      <c r="E416" s="32"/>
      <c r="F416" s="32"/>
      <c r="G416" s="31"/>
      <c r="H416" s="31"/>
      <c r="I416" s="31"/>
      <c r="J416" s="31"/>
      <c r="K416" s="31"/>
      <c r="L416" s="31"/>
      <c r="M416" s="31"/>
      <c r="N416" s="31"/>
      <c r="O416" s="32"/>
      <c r="P416" s="32"/>
      <c r="Q416" s="32"/>
    </row>
    <row r="417" spans="1:17">
      <c r="A417" s="31"/>
      <c r="B417" s="31"/>
      <c r="C417" s="31"/>
      <c r="D417" s="32"/>
      <c r="E417" s="32"/>
      <c r="F417" s="32"/>
      <c r="G417" s="31"/>
      <c r="H417" s="31"/>
      <c r="I417" s="31"/>
      <c r="J417" s="31"/>
      <c r="K417" s="31"/>
      <c r="L417" s="31"/>
      <c r="M417" s="31"/>
      <c r="N417" s="31"/>
      <c r="O417" s="32"/>
      <c r="P417" s="32"/>
      <c r="Q417" s="32"/>
    </row>
    <row r="418" spans="1:17">
      <c r="A418" s="31"/>
      <c r="B418" s="31"/>
      <c r="C418" s="31"/>
      <c r="D418" s="32"/>
      <c r="E418" s="32"/>
      <c r="F418" s="32"/>
      <c r="G418" s="31"/>
      <c r="H418" s="31"/>
      <c r="I418" s="31"/>
      <c r="J418" s="31"/>
      <c r="K418" s="31"/>
      <c r="L418" s="31"/>
      <c r="M418" s="31"/>
      <c r="N418" s="31"/>
      <c r="O418" s="32"/>
      <c r="P418" s="32"/>
      <c r="Q418" s="32"/>
    </row>
    <row r="419" spans="1:17">
      <c r="A419" s="31"/>
      <c r="B419" s="31"/>
      <c r="C419" s="31"/>
      <c r="D419" s="32"/>
      <c r="E419" s="32"/>
      <c r="F419" s="32"/>
      <c r="G419" s="31"/>
      <c r="H419" s="31"/>
      <c r="I419" s="31"/>
      <c r="J419" s="31"/>
      <c r="K419" s="31"/>
      <c r="L419" s="31"/>
      <c r="M419" s="31"/>
      <c r="N419" s="31"/>
      <c r="O419" s="32"/>
      <c r="P419" s="32"/>
      <c r="Q419" s="32"/>
    </row>
    <row r="420" spans="1:17">
      <c r="A420" s="31"/>
      <c r="B420" s="31"/>
      <c r="C420" s="31"/>
      <c r="D420" s="32"/>
      <c r="E420" s="32"/>
      <c r="F420" s="32"/>
      <c r="G420" s="31"/>
      <c r="H420" s="31"/>
      <c r="I420" s="31"/>
      <c r="J420" s="31"/>
      <c r="K420" s="31"/>
      <c r="L420" s="31"/>
      <c r="M420" s="31"/>
      <c r="N420" s="31"/>
      <c r="O420" s="32"/>
      <c r="P420" s="32"/>
      <c r="Q420" s="32"/>
    </row>
    <row r="421" spans="1:17">
      <c r="A421" s="31"/>
      <c r="B421" s="31"/>
      <c r="C421" s="31"/>
      <c r="D421" s="32"/>
      <c r="E421" s="32"/>
      <c r="F421" s="32"/>
      <c r="G421" s="31"/>
      <c r="H421" s="31"/>
      <c r="I421" s="31"/>
      <c r="J421" s="31"/>
      <c r="K421" s="31"/>
      <c r="L421" s="31"/>
      <c r="M421" s="31"/>
      <c r="N421" s="31"/>
      <c r="O421" s="32"/>
      <c r="P421" s="32"/>
      <c r="Q421" s="32"/>
    </row>
    <row r="422" spans="1:17">
      <c r="A422" s="31"/>
      <c r="B422" s="31"/>
      <c r="C422" s="31"/>
      <c r="D422" s="32"/>
      <c r="E422" s="32"/>
      <c r="F422" s="32"/>
      <c r="G422" s="31"/>
      <c r="H422" s="31"/>
      <c r="I422" s="31"/>
      <c r="J422" s="31"/>
      <c r="K422" s="31"/>
      <c r="L422" s="31"/>
      <c r="M422" s="31"/>
      <c r="N422" s="31"/>
      <c r="O422" s="32"/>
      <c r="P422" s="32"/>
      <c r="Q422" s="32"/>
    </row>
    <row r="423" spans="1:17">
      <c r="A423" s="31"/>
      <c r="B423" s="31"/>
      <c r="C423" s="31"/>
      <c r="D423" s="32"/>
      <c r="E423" s="32"/>
      <c r="F423" s="32"/>
      <c r="G423" s="31"/>
      <c r="H423" s="31"/>
      <c r="I423" s="31"/>
      <c r="J423" s="31"/>
      <c r="K423" s="31"/>
      <c r="L423" s="31"/>
      <c r="M423" s="31"/>
      <c r="N423" s="31"/>
      <c r="O423" s="32"/>
      <c r="P423" s="32"/>
      <c r="Q423" s="32"/>
    </row>
    <row r="424" spans="1:17">
      <c r="A424" s="31"/>
      <c r="B424" s="31"/>
      <c r="C424" s="31"/>
      <c r="D424" s="32"/>
      <c r="E424" s="32"/>
      <c r="F424" s="32"/>
      <c r="G424" s="31"/>
      <c r="H424" s="31"/>
      <c r="I424" s="31"/>
      <c r="J424" s="31"/>
      <c r="K424" s="31"/>
      <c r="L424" s="31"/>
      <c r="M424" s="31"/>
      <c r="N424" s="31"/>
      <c r="O424" s="32"/>
      <c r="P424" s="32"/>
      <c r="Q424" s="32"/>
    </row>
    <row r="425" spans="1:17">
      <c r="A425" s="31"/>
      <c r="B425" s="31"/>
      <c r="C425" s="31"/>
      <c r="D425" s="32"/>
      <c r="E425" s="32"/>
      <c r="F425" s="32"/>
      <c r="G425" s="31"/>
      <c r="H425" s="31"/>
      <c r="I425" s="31"/>
      <c r="J425" s="31"/>
      <c r="K425" s="31"/>
      <c r="L425" s="31"/>
      <c r="M425" s="31"/>
      <c r="N425" s="31"/>
      <c r="O425" s="32"/>
      <c r="P425" s="32"/>
      <c r="Q425" s="32"/>
    </row>
    <row r="426" spans="1:17">
      <c r="A426" s="31"/>
      <c r="B426" s="31"/>
      <c r="C426" s="31"/>
      <c r="D426" s="32"/>
      <c r="E426" s="32"/>
      <c r="F426" s="32"/>
      <c r="G426" s="31"/>
      <c r="H426" s="31"/>
      <c r="I426" s="31"/>
      <c r="J426" s="31"/>
      <c r="K426" s="31"/>
      <c r="L426" s="31"/>
      <c r="M426" s="31"/>
      <c r="N426" s="31"/>
      <c r="O426" s="32"/>
      <c r="P426" s="32"/>
      <c r="Q426" s="32"/>
    </row>
    <row r="427" spans="1:17">
      <c r="A427" s="31"/>
      <c r="B427" s="31"/>
      <c r="C427" s="31"/>
      <c r="D427" s="32"/>
      <c r="E427" s="32"/>
      <c r="F427" s="32"/>
      <c r="G427" s="31"/>
      <c r="H427" s="31"/>
      <c r="I427" s="31"/>
      <c r="J427" s="31"/>
      <c r="K427" s="31"/>
      <c r="L427" s="31"/>
      <c r="M427" s="31"/>
      <c r="N427" s="31"/>
      <c r="O427" s="32"/>
      <c r="P427" s="32"/>
      <c r="Q427" s="32"/>
    </row>
    <row r="428" spans="1:17">
      <c r="A428" s="31"/>
      <c r="B428" s="31"/>
      <c r="C428" s="31"/>
      <c r="D428" s="32"/>
      <c r="E428" s="32"/>
      <c r="F428" s="32"/>
      <c r="G428" s="31"/>
      <c r="H428" s="31"/>
      <c r="I428" s="31"/>
      <c r="J428" s="31"/>
      <c r="K428" s="31"/>
      <c r="L428" s="31"/>
      <c r="M428" s="31"/>
      <c r="N428" s="31"/>
      <c r="O428" s="32"/>
      <c r="P428" s="32"/>
      <c r="Q428" s="32"/>
    </row>
    <row r="429" spans="1:17">
      <c r="A429" s="31"/>
      <c r="B429" s="31"/>
      <c r="C429" s="31"/>
      <c r="D429" s="32"/>
      <c r="E429" s="32"/>
      <c r="F429" s="32"/>
      <c r="G429" s="31"/>
      <c r="H429" s="31"/>
      <c r="I429" s="31"/>
      <c r="J429" s="31"/>
      <c r="K429" s="31"/>
      <c r="L429" s="31"/>
      <c r="M429" s="31"/>
      <c r="N429" s="31"/>
      <c r="O429" s="32"/>
      <c r="P429" s="32"/>
      <c r="Q429" s="32"/>
    </row>
    <row r="430" spans="1:17">
      <c r="A430" s="31"/>
      <c r="B430" s="31"/>
      <c r="C430" s="31"/>
      <c r="D430" s="32"/>
      <c r="E430" s="32"/>
      <c r="F430" s="32"/>
      <c r="G430" s="31"/>
      <c r="H430" s="31"/>
      <c r="I430" s="31"/>
      <c r="J430" s="31"/>
      <c r="K430" s="31"/>
      <c r="L430" s="31"/>
      <c r="M430" s="31"/>
      <c r="N430" s="31"/>
      <c r="O430" s="32"/>
      <c r="P430" s="32"/>
      <c r="Q430" s="32"/>
    </row>
    <row r="431" spans="1:17">
      <c r="A431" s="31"/>
      <c r="B431" s="31"/>
      <c r="C431" s="31"/>
      <c r="D431" s="32"/>
      <c r="E431" s="32"/>
      <c r="F431" s="32"/>
      <c r="G431" s="31"/>
      <c r="H431" s="31"/>
      <c r="I431" s="31"/>
      <c r="J431" s="31"/>
      <c r="K431" s="31"/>
      <c r="L431" s="31"/>
      <c r="M431" s="31"/>
      <c r="N431" s="31"/>
      <c r="O431" s="32"/>
      <c r="P431" s="32"/>
      <c r="Q431" s="32"/>
    </row>
    <row r="432" spans="1:17">
      <c r="A432" s="31"/>
      <c r="B432" s="31"/>
      <c r="C432" s="31"/>
      <c r="D432" s="32"/>
      <c r="E432" s="32"/>
      <c r="F432" s="32"/>
      <c r="G432" s="31"/>
      <c r="H432" s="31"/>
      <c r="I432" s="31"/>
      <c r="J432" s="31"/>
      <c r="K432" s="31"/>
      <c r="L432" s="31"/>
      <c r="M432" s="31"/>
      <c r="N432" s="31"/>
      <c r="O432" s="32"/>
      <c r="P432" s="32"/>
      <c r="Q432" s="32"/>
    </row>
    <row r="433" spans="1:17">
      <c r="A433" s="31"/>
      <c r="B433" s="31"/>
      <c r="C433" s="31"/>
      <c r="D433" s="32"/>
      <c r="E433" s="32"/>
      <c r="F433" s="32"/>
      <c r="G433" s="31"/>
      <c r="H433" s="31"/>
      <c r="I433" s="31"/>
      <c r="J433" s="31"/>
      <c r="K433" s="31"/>
      <c r="L433" s="31"/>
      <c r="M433" s="31"/>
      <c r="N433" s="31"/>
      <c r="O433" s="32"/>
      <c r="P433" s="32"/>
      <c r="Q433" s="32"/>
    </row>
    <row r="434" spans="1:17">
      <c r="A434" s="31"/>
      <c r="B434" s="31"/>
      <c r="C434" s="31"/>
      <c r="D434" s="32"/>
      <c r="E434" s="32"/>
      <c r="F434" s="32"/>
      <c r="G434" s="31"/>
      <c r="H434" s="31"/>
      <c r="I434" s="31"/>
      <c r="J434" s="31"/>
      <c r="K434" s="31"/>
      <c r="L434" s="31"/>
      <c r="M434" s="31"/>
      <c r="N434" s="31"/>
      <c r="O434" s="32"/>
      <c r="P434" s="32"/>
      <c r="Q434" s="32"/>
    </row>
    <row r="435" spans="1:17">
      <c r="A435" s="31"/>
      <c r="B435" s="31"/>
      <c r="C435" s="31"/>
      <c r="D435" s="32"/>
      <c r="E435" s="32"/>
      <c r="F435" s="32"/>
      <c r="G435" s="31"/>
      <c r="H435" s="31"/>
      <c r="I435" s="31"/>
      <c r="J435" s="31"/>
      <c r="K435" s="31"/>
      <c r="L435" s="31"/>
      <c r="M435" s="31"/>
      <c r="N435" s="31"/>
      <c r="O435" s="32"/>
      <c r="P435" s="32"/>
      <c r="Q435" s="32"/>
    </row>
    <row r="436" spans="1:17">
      <c r="A436" s="31"/>
      <c r="B436" s="31"/>
      <c r="C436" s="31"/>
      <c r="D436" s="32"/>
      <c r="E436" s="32"/>
      <c r="F436" s="32"/>
      <c r="G436" s="31"/>
      <c r="H436" s="31"/>
      <c r="I436" s="31"/>
      <c r="J436" s="31"/>
      <c r="K436" s="31"/>
      <c r="L436" s="31"/>
      <c r="M436" s="31"/>
      <c r="N436" s="31"/>
      <c r="O436" s="32"/>
      <c r="P436" s="32"/>
      <c r="Q436" s="32"/>
    </row>
    <row r="437" spans="1:17">
      <c r="A437" s="31"/>
      <c r="B437" s="31"/>
      <c r="C437" s="31"/>
      <c r="D437" s="32"/>
      <c r="E437" s="32"/>
      <c r="F437" s="32"/>
      <c r="G437" s="31"/>
      <c r="H437" s="31"/>
      <c r="I437" s="31"/>
      <c r="J437" s="31"/>
      <c r="K437" s="31"/>
      <c r="L437" s="31"/>
      <c r="M437" s="31"/>
      <c r="N437" s="31"/>
      <c r="O437" s="32"/>
      <c r="P437" s="32"/>
      <c r="Q437" s="32"/>
    </row>
    <row r="438" spans="1:17">
      <c r="A438" s="31"/>
      <c r="B438" s="31"/>
      <c r="C438" s="31"/>
      <c r="D438" s="32"/>
      <c r="E438" s="32"/>
      <c r="F438" s="32"/>
      <c r="G438" s="31"/>
      <c r="H438" s="31"/>
      <c r="I438" s="31"/>
      <c r="J438" s="31"/>
      <c r="K438" s="31"/>
      <c r="L438" s="31"/>
      <c r="M438" s="31"/>
      <c r="N438" s="31"/>
      <c r="O438" s="32"/>
      <c r="P438" s="32"/>
      <c r="Q438" s="32"/>
    </row>
    <row r="439" spans="1:17">
      <c r="A439" s="31"/>
      <c r="B439" s="31"/>
      <c r="C439" s="31"/>
      <c r="D439" s="32"/>
      <c r="E439" s="32"/>
      <c r="F439" s="32"/>
      <c r="G439" s="31"/>
      <c r="H439" s="31"/>
      <c r="I439" s="31"/>
      <c r="J439" s="31"/>
      <c r="K439" s="31"/>
      <c r="L439" s="31"/>
      <c r="M439" s="31"/>
      <c r="N439" s="31"/>
      <c r="O439" s="32"/>
      <c r="P439" s="32"/>
      <c r="Q439" s="32"/>
    </row>
    <row r="440" spans="1:17">
      <c r="A440" s="31"/>
      <c r="B440" s="31"/>
      <c r="C440" s="31"/>
      <c r="D440" s="32"/>
      <c r="E440" s="32"/>
      <c r="F440" s="32"/>
      <c r="G440" s="31"/>
      <c r="H440" s="31"/>
      <c r="I440" s="31"/>
      <c r="J440" s="31"/>
      <c r="K440" s="31"/>
      <c r="L440" s="31"/>
      <c r="M440" s="31"/>
      <c r="N440" s="31"/>
      <c r="O440" s="32"/>
      <c r="P440" s="32"/>
      <c r="Q440" s="32"/>
    </row>
    <row r="441" spans="1:17">
      <c r="A441" s="31"/>
      <c r="B441" s="31"/>
      <c r="C441" s="31"/>
      <c r="D441" s="32"/>
      <c r="E441" s="32"/>
      <c r="F441" s="32"/>
      <c r="G441" s="31"/>
      <c r="H441" s="31"/>
      <c r="I441" s="31"/>
      <c r="J441" s="31"/>
      <c r="K441" s="31"/>
      <c r="L441" s="31"/>
      <c r="M441" s="31"/>
      <c r="N441" s="31"/>
      <c r="O441" s="32"/>
      <c r="P441" s="32"/>
      <c r="Q441" s="32"/>
    </row>
    <row r="442" spans="1:17">
      <c r="A442" s="31"/>
      <c r="B442" s="31"/>
      <c r="C442" s="31"/>
      <c r="D442" s="32"/>
      <c r="E442" s="32"/>
      <c r="F442" s="32"/>
      <c r="G442" s="31"/>
      <c r="H442" s="31"/>
      <c r="I442" s="31"/>
      <c r="J442" s="31"/>
      <c r="K442" s="31"/>
      <c r="L442" s="31"/>
      <c r="M442" s="31"/>
      <c r="N442" s="31"/>
      <c r="O442" s="32"/>
      <c r="P442" s="32"/>
      <c r="Q442" s="32"/>
    </row>
    <row r="443" spans="1:17">
      <c r="A443" s="31"/>
      <c r="B443" s="31"/>
      <c r="C443" s="31"/>
      <c r="D443" s="32"/>
      <c r="E443" s="32"/>
      <c r="F443" s="32"/>
      <c r="G443" s="31"/>
      <c r="H443" s="31"/>
      <c r="I443" s="31"/>
      <c r="J443" s="31"/>
      <c r="K443" s="31"/>
      <c r="L443" s="31"/>
      <c r="M443" s="31"/>
      <c r="N443" s="31"/>
      <c r="O443" s="32"/>
      <c r="P443" s="32"/>
      <c r="Q443" s="32"/>
    </row>
    <row r="444" spans="1:17">
      <c r="A444" s="31"/>
      <c r="B444" s="31"/>
      <c r="C444" s="31"/>
      <c r="D444" s="32"/>
      <c r="E444" s="32"/>
      <c r="F444" s="32"/>
      <c r="G444" s="31"/>
      <c r="H444" s="31"/>
      <c r="I444" s="31"/>
      <c r="J444" s="31"/>
      <c r="K444" s="31"/>
      <c r="L444" s="31"/>
      <c r="M444" s="31"/>
      <c r="N444" s="31"/>
      <c r="O444" s="32"/>
      <c r="P444" s="32"/>
      <c r="Q444" s="32"/>
    </row>
    <row r="445" spans="1:17">
      <c r="A445" s="31"/>
      <c r="B445" s="31"/>
      <c r="C445" s="31"/>
      <c r="D445" s="32"/>
      <c r="E445" s="32"/>
      <c r="F445" s="32"/>
      <c r="G445" s="31"/>
      <c r="H445" s="31"/>
      <c r="I445" s="31"/>
      <c r="J445" s="31"/>
      <c r="K445" s="31"/>
      <c r="L445" s="31"/>
      <c r="M445" s="31"/>
      <c r="N445" s="31"/>
      <c r="O445" s="32"/>
      <c r="P445" s="32"/>
      <c r="Q445" s="32"/>
    </row>
    <row r="446" spans="1:17">
      <c r="A446" s="31"/>
      <c r="B446" s="31"/>
      <c r="C446" s="31"/>
      <c r="D446" s="32"/>
      <c r="E446" s="32"/>
      <c r="F446" s="32"/>
      <c r="G446" s="31"/>
      <c r="H446" s="31"/>
      <c r="I446" s="31"/>
      <c r="J446" s="31"/>
      <c r="K446" s="31"/>
      <c r="L446" s="31"/>
      <c r="M446" s="31"/>
      <c r="N446" s="31"/>
      <c r="O446" s="32"/>
      <c r="P446" s="32"/>
      <c r="Q446" s="32"/>
    </row>
    <row r="447" spans="1:17">
      <c r="A447" s="31"/>
      <c r="B447" s="31"/>
      <c r="C447" s="31"/>
      <c r="D447" s="32"/>
      <c r="E447" s="32"/>
      <c r="F447" s="32"/>
      <c r="G447" s="31"/>
      <c r="H447" s="31"/>
      <c r="I447" s="31"/>
      <c r="J447" s="31"/>
      <c r="K447" s="31"/>
      <c r="L447" s="31"/>
      <c r="M447" s="31"/>
      <c r="N447" s="31"/>
      <c r="O447" s="32"/>
      <c r="P447" s="32"/>
      <c r="Q447" s="32"/>
    </row>
    <row r="448" spans="1:17">
      <c r="A448" s="31"/>
      <c r="B448" s="31"/>
      <c r="C448" s="31"/>
      <c r="D448" s="32"/>
      <c r="E448" s="32"/>
      <c r="F448" s="32"/>
      <c r="G448" s="31"/>
      <c r="H448" s="31"/>
      <c r="I448" s="31"/>
      <c r="J448" s="31"/>
      <c r="K448" s="31"/>
      <c r="L448" s="31"/>
      <c r="M448" s="31"/>
      <c r="N448" s="31"/>
      <c r="O448" s="32"/>
      <c r="P448" s="32"/>
      <c r="Q448" s="32"/>
    </row>
    <row r="449" spans="1:17">
      <c r="A449" s="31"/>
      <c r="B449" s="31"/>
      <c r="C449" s="31"/>
      <c r="D449" s="32"/>
      <c r="E449" s="32"/>
      <c r="F449" s="32"/>
      <c r="G449" s="31"/>
      <c r="H449" s="31"/>
      <c r="I449" s="31"/>
      <c r="J449" s="31"/>
      <c r="K449" s="31"/>
      <c r="L449" s="31"/>
      <c r="M449" s="31"/>
      <c r="N449" s="31"/>
      <c r="O449" s="32"/>
      <c r="P449" s="32"/>
      <c r="Q449" s="32"/>
    </row>
    <row r="450" spans="1:17">
      <c r="A450" s="31"/>
      <c r="B450" s="31"/>
      <c r="C450" s="31"/>
      <c r="D450" s="32"/>
      <c r="E450" s="32"/>
      <c r="F450" s="32"/>
      <c r="G450" s="31"/>
      <c r="H450" s="31"/>
      <c r="I450" s="31"/>
      <c r="J450" s="31"/>
      <c r="K450" s="31"/>
      <c r="L450" s="31"/>
      <c r="M450" s="31"/>
      <c r="N450" s="31"/>
      <c r="O450" s="32"/>
      <c r="P450" s="32"/>
      <c r="Q450" s="32"/>
    </row>
    <row r="451" spans="1:17">
      <c r="A451" s="31"/>
      <c r="B451" s="31"/>
      <c r="C451" s="31"/>
      <c r="D451" s="32"/>
      <c r="E451" s="32"/>
      <c r="F451" s="32"/>
      <c r="G451" s="31"/>
      <c r="H451" s="31"/>
      <c r="I451" s="31"/>
      <c r="J451" s="31"/>
      <c r="K451" s="31"/>
      <c r="L451" s="31"/>
      <c r="M451" s="31"/>
      <c r="N451" s="31"/>
      <c r="O451" s="32"/>
      <c r="P451" s="32"/>
      <c r="Q451" s="32"/>
    </row>
    <row r="452" spans="1:17">
      <c r="A452" s="31"/>
      <c r="B452" s="31"/>
      <c r="C452" s="31"/>
      <c r="D452" s="32"/>
      <c r="E452" s="32"/>
      <c r="F452" s="32"/>
      <c r="G452" s="31"/>
      <c r="H452" s="31"/>
      <c r="I452" s="31"/>
      <c r="J452" s="31"/>
      <c r="K452" s="31"/>
      <c r="L452" s="31"/>
      <c r="M452" s="31"/>
      <c r="N452" s="31"/>
      <c r="O452" s="32"/>
      <c r="P452" s="32"/>
      <c r="Q452" s="32"/>
    </row>
    <row r="453" spans="1:17">
      <c r="A453" s="31"/>
      <c r="B453" s="31"/>
      <c r="C453" s="31"/>
      <c r="D453" s="32"/>
      <c r="E453" s="32"/>
      <c r="F453" s="32"/>
      <c r="G453" s="31"/>
      <c r="H453" s="31"/>
      <c r="I453" s="31"/>
      <c r="J453" s="31"/>
      <c r="K453" s="31"/>
      <c r="L453" s="31"/>
      <c r="M453" s="31"/>
      <c r="N453" s="31"/>
      <c r="O453" s="32"/>
      <c r="P453" s="32"/>
      <c r="Q453" s="32"/>
    </row>
    <row r="454" spans="1:17">
      <c r="A454" s="31"/>
      <c r="B454" s="31"/>
      <c r="C454" s="31"/>
      <c r="D454" s="32"/>
      <c r="E454" s="32"/>
      <c r="F454" s="32"/>
      <c r="G454" s="31"/>
      <c r="H454" s="31"/>
      <c r="I454" s="31"/>
      <c r="J454" s="31"/>
      <c r="K454" s="31"/>
      <c r="L454" s="31"/>
      <c r="M454" s="31"/>
      <c r="N454" s="31"/>
      <c r="O454" s="32"/>
      <c r="P454" s="32"/>
      <c r="Q454" s="32"/>
    </row>
    <row r="455" spans="1:17">
      <c r="A455" s="31"/>
      <c r="B455" s="31"/>
      <c r="C455" s="31"/>
      <c r="D455" s="32"/>
      <c r="E455" s="32"/>
      <c r="F455" s="32"/>
      <c r="G455" s="31"/>
      <c r="H455" s="31"/>
      <c r="I455" s="31"/>
      <c r="J455" s="31"/>
      <c r="K455" s="31"/>
      <c r="L455" s="31"/>
      <c r="M455" s="31"/>
      <c r="N455" s="31"/>
      <c r="O455" s="32"/>
      <c r="P455" s="32"/>
      <c r="Q455" s="32"/>
    </row>
    <row r="456" spans="1:17">
      <c r="A456" s="31"/>
      <c r="B456" s="31"/>
      <c r="C456" s="31"/>
      <c r="D456" s="32"/>
      <c r="E456" s="32"/>
      <c r="F456" s="32"/>
      <c r="G456" s="31"/>
      <c r="H456" s="31"/>
      <c r="I456" s="31"/>
      <c r="J456" s="31"/>
      <c r="K456" s="31"/>
      <c r="L456" s="31"/>
      <c r="M456" s="31"/>
      <c r="N456" s="31"/>
      <c r="O456" s="32"/>
      <c r="P456" s="32"/>
      <c r="Q456" s="32"/>
    </row>
    <row r="457" spans="1:17">
      <c r="A457" s="31"/>
      <c r="B457" s="31"/>
      <c r="C457" s="31"/>
      <c r="D457" s="32"/>
      <c r="E457" s="32"/>
      <c r="F457" s="32"/>
      <c r="G457" s="31"/>
      <c r="H457" s="31"/>
      <c r="I457" s="31"/>
      <c r="J457" s="31"/>
      <c r="K457" s="31"/>
      <c r="L457" s="31"/>
      <c r="M457" s="31"/>
      <c r="N457" s="31"/>
      <c r="O457" s="32"/>
      <c r="P457" s="32"/>
      <c r="Q457" s="32"/>
    </row>
    <row r="458" spans="1:17">
      <c r="A458" s="31"/>
      <c r="B458" s="31"/>
      <c r="C458" s="31"/>
      <c r="D458" s="32"/>
      <c r="E458" s="32"/>
      <c r="F458" s="32"/>
      <c r="G458" s="31"/>
      <c r="H458" s="31"/>
      <c r="I458" s="31"/>
      <c r="J458" s="31"/>
      <c r="K458" s="31"/>
      <c r="L458" s="31"/>
      <c r="M458" s="31"/>
      <c r="N458" s="31"/>
      <c r="O458" s="32"/>
      <c r="P458" s="32"/>
      <c r="Q458" s="32"/>
    </row>
    <row r="459" spans="1:17">
      <c r="A459" s="31"/>
      <c r="B459" s="31"/>
      <c r="C459" s="31"/>
      <c r="D459" s="32"/>
      <c r="E459" s="32"/>
      <c r="F459" s="32"/>
      <c r="G459" s="31"/>
      <c r="H459" s="31"/>
      <c r="I459" s="31"/>
      <c r="J459" s="31"/>
      <c r="K459" s="31"/>
      <c r="L459" s="31"/>
      <c r="M459" s="31"/>
      <c r="N459" s="31"/>
      <c r="O459" s="32"/>
      <c r="P459" s="32"/>
      <c r="Q459" s="32"/>
    </row>
    <row r="460" spans="1:17">
      <c r="A460" s="31"/>
      <c r="B460" s="31"/>
      <c r="C460" s="31"/>
      <c r="D460" s="32"/>
      <c r="E460" s="32"/>
      <c r="F460" s="32"/>
      <c r="G460" s="31"/>
      <c r="H460" s="31"/>
      <c r="I460" s="31"/>
      <c r="J460" s="31"/>
      <c r="K460" s="31"/>
      <c r="L460" s="31"/>
      <c r="M460" s="31"/>
      <c r="N460" s="31"/>
      <c r="O460" s="32"/>
      <c r="P460" s="32"/>
      <c r="Q460" s="32"/>
    </row>
    <row r="461" spans="1:17">
      <c r="A461" s="31"/>
      <c r="B461" s="31"/>
      <c r="C461" s="31"/>
      <c r="D461" s="32"/>
      <c r="E461" s="32"/>
      <c r="F461" s="32"/>
      <c r="G461" s="31"/>
      <c r="H461" s="31"/>
      <c r="I461" s="31"/>
      <c r="J461" s="31"/>
      <c r="K461" s="31"/>
      <c r="L461" s="31"/>
      <c r="M461" s="31"/>
      <c r="N461" s="31"/>
      <c r="O461" s="32"/>
      <c r="P461" s="32"/>
      <c r="Q461" s="32"/>
    </row>
    <row r="462" spans="1:17">
      <c r="A462" s="31"/>
      <c r="B462" s="31"/>
      <c r="C462" s="31"/>
      <c r="D462" s="32"/>
      <c r="E462" s="32"/>
      <c r="F462" s="32"/>
      <c r="G462" s="31"/>
      <c r="H462" s="31"/>
      <c r="I462" s="31"/>
      <c r="J462" s="31"/>
      <c r="K462" s="31"/>
      <c r="L462" s="31"/>
      <c r="M462" s="31"/>
      <c r="N462" s="31"/>
      <c r="O462" s="32"/>
      <c r="P462" s="32"/>
      <c r="Q462" s="32"/>
    </row>
    <row r="463" spans="1:17">
      <c r="A463" s="31"/>
      <c r="B463" s="31"/>
      <c r="C463" s="31"/>
      <c r="D463" s="32"/>
      <c r="E463" s="32"/>
      <c r="F463" s="32"/>
      <c r="G463" s="31"/>
      <c r="H463" s="31"/>
      <c r="I463" s="31"/>
      <c r="J463" s="31"/>
      <c r="K463" s="31"/>
      <c r="L463" s="31"/>
      <c r="M463" s="31"/>
      <c r="N463" s="31"/>
      <c r="O463" s="32"/>
      <c r="P463" s="32"/>
      <c r="Q463" s="32"/>
    </row>
    <row r="464" spans="1:17">
      <c r="A464" s="31"/>
      <c r="B464" s="31"/>
      <c r="C464" s="31"/>
      <c r="D464" s="32"/>
      <c r="E464" s="32"/>
      <c r="F464" s="32"/>
      <c r="G464" s="31"/>
      <c r="H464" s="31"/>
      <c r="I464" s="31"/>
      <c r="J464" s="31"/>
      <c r="K464" s="31"/>
      <c r="L464" s="31"/>
      <c r="M464" s="31"/>
      <c r="N464" s="31"/>
      <c r="O464" s="32"/>
      <c r="P464" s="32"/>
      <c r="Q464" s="32"/>
    </row>
    <row r="465" spans="1:17">
      <c r="A465" s="31"/>
      <c r="B465" s="31"/>
      <c r="C465" s="31"/>
      <c r="D465" s="32"/>
      <c r="E465" s="32"/>
      <c r="F465" s="32"/>
      <c r="G465" s="31"/>
      <c r="H465" s="31"/>
      <c r="I465" s="31"/>
      <c r="J465" s="31"/>
      <c r="K465" s="31"/>
      <c r="L465" s="31"/>
      <c r="M465" s="31"/>
      <c r="N465" s="31"/>
      <c r="O465" s="32"/>
      <c r="P465" s="32"/>
      <c r="Q465" s="32"/>
    </row>
    <row r="466" spans="1:17">
      <c r="A466" s="31"/>
      <c r="B466" s="31"/>
      <c r="C466" s="31"/>
      <c r="D466" s="32"/>
      <c r="E466" s="32"/>
      <c r="F466" s="32"/>
      <c r="G466" s="31"/>
      <c r="H466" s="31"/>
      <c r="I466" s="31"/>
      <c r="J466" s="31"/>
      <c r="K466" s="31"/>
      <c r="L466" s="31"/>
      <c r="M466" s="31"/>
      <c r="N466" s="31"/>
      <c r="O466" s="32"/>
      <c r="P466" s="32"/>
      <c r="Q466" s="32"/>
    </row>
    <row r="467" spans="1:17">
      <c r="A467" s="31"/>
      <c r="B467" s="31"/>
      <c r="C467" s="31"/>
      <c r="D467" s="32"/>
      <c r="E467" s="32"/>
      <c r="F467" s="32"/>
      <c r="G467" s="31"/>
      <c r="H467" s="31"/>
      <c r="I467" s="31"/>
      <c r="J467" s="31"/>
      <c r="K467" s="31"/>
      <c r="L467" s="31"/>
      <c r="M467" s="31"/>
      <c r="N467" s="31"/>
      <c r="O467" s="32"/>
      <c r="P467" s="32"/>
      <c r="Q467" s="32"/>
    </row>
    <row r="468" spans="1:17">
      <c r="A468" s="31"/>
      <c r="B468" s="31"/>
      <c r="C468" s="31"/>
      <c r="D468" s="32"/>
      <c r="E468" s="32"/>
      <c r="F468" s="32"/>
      <c r="G468" s="31"/>
      <c r="H468" s="31"/>
      <c r="I468" s="31"/>
      <c r="J468" s="31"/>
      <c r="K468" s="31"/>
      <c r="L468" s="31"/>
      <c r="M468" s="31"/>
      <c r="N468" s="31"/>
      <c r="O468" s="32"/>
      <c r="P468" s="32"/>
      <c r="Q468" s="32"/>
    </row>
    <row r="469" spans="1:17">
      <c r="A469" s="31"/>
      <c r="B469" s="31"/>
      <c r="C469" s="31"/>
      <c r="D469" s="32"/>
      <c r="E469" s="32"/>
      <c r="F469" s="32"/>
      <c r="G469" s="31"/>
      <c r="H469" s="31"/>
      <c r="I469" s="31"/>
      <c r="J469" s="31"/>
      <c r="K469" s="31"/>
      <c r="L469" s="31"/>
      <c r="M469" s="31"/>
      <c r="N469" s="31"/>
      <c r="O469" s="32"/>
      <c r="P469" s="32"/>
      <c r="Q469" s="32"/>
    </row>
    <row r="470" spans="1:17">
      <c r="A470" s="31"/>
      <c r="B470" s="31"/>
      <c r="C470" s="31"/>
      <c r="D470" s="32"/>
      <c r="E470" s="32"/>
      <c r="F470" s="32"/>
      <c r="G470" s="31"/>
      <c r="H470" s="31"/>
      <c r="I470" s="31"/>
      <c r="J470" s="31"/>
      <c r="K470" s="31"/>
      <c r="L470" s="31"/>
      <c r="M470" s="31"/>
      <c r="N470" s="31"/>
      <c r="O470" s="32"/>
      <c r="P470" s="32"/>
      <c r="Q470" s="32"/>
    </row>
    <row r="471" spans="1:17">
      <c r="A471" s="31"/>
      <c r="B471" s="31"/>
      <c r="C471" s="31"/>
      <c r="D471" s="32"/>
      <c r="E471" s="32"/>
      <c r="F471" s="32"/>
      <c r="G471" s="31"/>
      <c r="H471" s="31"/>
      <c r="I471" s="31"/>
      <c r="J471" s="31"/>
      <c r="K471" s="31"/>
      <c r="L471" s="31"/>
      <c r="M471" s="31"/>
      <c r="N471" s="31"/>
      <c r="O471" s="32"/>
      <c r="P471" s="32"/>
      <c r="Q471" s="32"/>
    </row>
    <row r="472" spans="1:17">
      <c r="A472" s="31"/>
      <c r="B472" s="31"/>
      <c r="C472" s="31"/>
      <c r="D472" s="32"/>
      <c r="E472" s="32"/>
      <c r="F472" s="32"/>
      <c r="G472" s="31"/>
      <c r="H472" s="31"/>
      <c r="I472" s="31"/>
      <c r="J472" s="31"/>
      <c r="K472" s="31"/>
      <c r="L472" s="31"/>
      <c r="M472" s="31"/>
      <c r="N472" s="31"/>
      <c r="O472" s="32"/>
      <c r="P472" s="32"/>
      <c r="Q472" s="32"/>
    </row>
    <row r="473" spans="1:17">
      <c r="A473" s="31"/>
      <c r="B473" s="31"/>
      <c r="C473" s="31"/>
      <c r="D473" s="32"/>
      <c r="E473" s="32"/>
      <c r="F473" s="32"/>
      <c r="G473" s="31"/>
      <c r="H473" s="31"/>
      <c r="I473" s="31"/>
      <c r="J473" s="31"/>
      <c r="K473" s="31"/>
      <c r="L473" s="31"/>
      <c r="M473" s="31"/>
      <c r="N473" s="31"/>
      <c r="O473" s="32"/>
      <c r="P473" s="32"/>
      <c r="Q473" s="32"/>
    </row>
    <row r="474" spans="1:17">
      <c r="A474" s="31"/>
      <c r="B474" s="31"/>
      <c r="C474" s="31"/>
      <c r="D474" s="32"/>
      <c r="E474" s="32"/>
      <c r="F474" s="32"/>
      <c r="G474" s="31"/>
      <c r="H474" s="31"/>
      <c r="I474" s="31"/>
      <c r="J474" s="31"/>
      <c r="K474" s="31"/>
      <c r="L474" s="31"/>
      <c r="M474" s="31"/>
      <c r="N474" s="31"/>
      <c r="O474" s="32"/>
      <c r="P474" s="32"/>
      <c r="Q474" s="32"/>
    </row>
    <row r="475" spans="1:17">
      <c r="A475" s="31"/>
      <c r="B475" s="31"/>
      <c r="C475" s="31"/>
      <c r="D475" s="32"/>
      <c r="E475" s="32"/>
      <c r="F475" s="32"/>
      <c r="G475" s="31"/>
      <c r="H475" s="31"/>
      <c r="I475" s="31"/>
      <c r="J475" s="31"/>
      <c r="K475" s="31"/>
      <c r="L475" s="31"/>
      <c r="M475" s="31"/>
      <c r="N475" s="31"/>
      <c r="O475" s="32"/>
      <c r="P475" s="32"/>
      <c r="Q475" s="32"/>
    </row>
    <row r="476" spans="1:17">
      <c r="A476" s="31"/>
      <c r="B476" s="31"/>
      <c r="C476" s="31"/>
      <c r="D476" s="32"/>
      <c r="E476" s="32"/>
      <c r="F476" s="32"/>
      <c r="G476" s="31"/>
      <c r="H476" s="31"/>
      <c r="I476" s="31"/>
      <c r="J476" s="31"/>
      <c r="K476" s="31"/>
      <c r="L476" s="31"/>
      <c r="M476" s="31"/>
      <c r="N476" s="31"/>
      <c r="O476" s="32"/>
      <c r="P476" s="32"/>
      <c r="Q476" s="32"/>
    </row>
    <row r="477" spans="1:17">
      <c r="A477" s="31"/>
      <c r="B477" s="31"/>
      <c r="C477" s="31"/>
      <c r="D477" s="32"/>
      <c r="E477" s="32"/>
      <c r="F477" s="32"/>
      <c r="G477" s="31"/>
      <c r="H477" s="31"/>
      <c r="I477" s="31"/>
      <c r="J477" s="31"/>
      <c r="K477" s="31"/>
      <c r="L477" s="31"/>
      <c r="M477" s="31"/>
      <c r="N477" s="31"/>
      <c r="O477" s="32"/>
      <c r="P477" s="32"/>
      <c r="Q477" s="32"/>
    </row>
    <row r="478" spans="1:17">
      <c r="A478" s="31"/>
      <c r="B478" s="31"/>
      <c r="C478" s="31"/>
      <c r="D478" s="32"/>
      <c r="E478" s="32"/>
      <c r="F478" s="32"/>
      <c r="G478" s="31"/>
      <c r="H478" s="31"/>
      <c r="I478" s="31"/>
      <c r="J478" s="31"/>
      <c r="K478" s="31"/>
      <c r="L478" s="31"/>
      <c r="M478" s="31"/>
      <c r="N478" s="31"/>
      <c r="O478" s="32"/>
      <c r="P478" s="32"/>
      <c r="Q478" s="32"/>
    </row>
    <row r="479" spans="1:17">
      <c r="A479" s="31"/>
      <c r="B479" s="31"/>
      <c r="C479" s="31"/>
      <c r="D479" s="32"/>
      <c r="E479" s="32"/>
      <c r="F479" s="32"/>
      <c r="G479" s="31"/>
      <c r="H479" s="31"/>
      <c r="I479" s="31"/>
      <c r="J479" s="31"/>
      <c r="K479" s="31"/>
      <c r="L479" s="31"/>
      <c r="M479" s="31"/>
      <c r="N479" s="31"/>
      <c r="O479" s="32"/>
      <c r="P479" s="32"/>
      <c r="Q479" s="32"/>
    </row>
    <row r="480" spans="1:17">
      <c r="A480" s="31"/>
      <c r="B480" s="31"/>
      <c r="C480" s="31"/>
      <c r="D480" s="32"/>
      <c r="E480" s="32"/>
      <c r="F480" s="32"/>
      <c r="G480" s="31"/>
      <c r="H480" s="31"/>
      <c r="I480" s="31"/>
      <c r="J480" s="31"/>
      <c r="K480" s="31"/>
      <c r="L480" s="31"/>
      <c r="M480" s="31"/>
      <c r="N480" s="31"/>
      <c r="O480" s="32"/>
      <c r="P480" s="32"/>
      <c r="Q480" s="32"/>
    </row>
    <row r="481" spans="1:17">
      <c r="A481" s="31"/>
      <c r="B481" s="31"/>
      <c r="C481" s="31"/>
      <c r="D481" s="32"/>
      <c r="E481" s="32"/>
      <c r="F481" s="32"/>
      <c r="G481" s="31"/>
      <c r="H481" s="31"/>
      <c r="I481" s="31"/>
      <c r="J481" s="31"/>
      <c r="K481" s="31"/>
      <c r="L481" s="31"/>
      <c r="M481" s="31"/>
      <c r="N481" s="31"/>
      <c r="O481" s="32"/>
      <c r="P481" s="32"/>
      <c r="Q481" s="32"/>
    </row>
    <row r="482" spans="1:17">
      <c r="A482" s="31"/>
      <c r="B482" s="31"/>
      <c r="C482" s="31"/>
      <c r="D482" s="32"/>
      <c r="E482" s="32"/>
      <c r="F482" s="32"/>
      <c r="G482" s="31"/>
      <c r="H482" s="31"/>
      <c r="I482" s="31"/>
      <c r="J482" s="31"/>
      <c r="K482" s="31"/>
      <c r="L482" s="31"/>
      <c r="M482" s="31"/>
      <c r="N482" s="31"/>
      <c r="O482" s="32"/>
      <c r="P482" s="32"/>
      <c r="Q482" s="32"/>
    </row>
    <row r="483" spans="1:17">
      <c r="A483" s="31"/>
      <c r="B483" s="31"/>
      <c r="C483" s="31"/>
      <c r="D483" s="32"/>
      <c r="E483" s="32"/>
      <c r="F483" s="32"/>
      <c r="G483" s="31"/>
      <c r="H483" s="31"/>
      <c r="I483" s="31"/>
      <c r="J483" s="31"/>
      <c r="K483" s="31"/>
      <c r="L483" s="31"/>
      <c r="M483" s="31"/>
      <c r="N483" s="31"/>
      <c r="O483" s="32"/>
      <c r="P483" s="32"/>
      <c r="Q483" s="32"/>
    </row>
    <row r="484" spans="1:17">
      <c r="A484" s="31"/>
      <c r="B484" s="31"/>
      <c r="C484" s="31"/>
      <c r="D484" s="32"/>
      <c r="E484" s="32"/>
      <c r="F484" s="32"/>
      <c r="G484" s="31"/>
      <c r="H484" s="31"/>
      <c r="I484" s="31"/>
      <c r="J484" s="31"/>
      <c r="K484" s="31"/>
      <c r="L484" s="31"/>
      <c r="M484" s="31"/>
      <c r="N484" s="31"/>
      <c r="O484" s="32"/>
      <c r="P484" s="32"/>
      <c r="Q484" s="32"/>
    </row>
    <row r="485" spans="1:17">
      <c r="A485" s="31"/>
      <c r="B485" s="31"/>
      <c r="C485" s="31"/>
      <c r="D485" s="32"/>
      <c r="E485" s="32"/>
      <c r="F485" s="32"/>
      <c r="G485" s="31"/>
      <c r="H485" s="31"/>
      <c r="I485" s="31"/>
      <c r="J485" s="31"/>
      <c r="K485" s="31"/>
      <c r="L485" s="31"/>
      <c r="M485" s="31"/>
      <c r="N485" s="31"/>
      <c r="O485" s="32"/>
      <c r="P485" s="32"/>
      <c r="Q485" s="32"/>
    </row>
    <row r="486" spans="1:17">
      <c r="A486" s="31"/>
      <c r="B486" s="31"/>
      <c r="C486" s="31"/>
      <c r="D486" s="32"/>
      <c r="E486" s="32"/>
      <c r="F486" s="32"/>
      <c r="G486" s="31"/>
      <c r="H486" s="31"/>
      <c r="I486" s="31"/>
      <c r="J486" s="31"/>
      <c r="K486" s="31"/>
      <c r="L486" s="31"/>
      <c r="M486" s="31"/>
      <c r="N486" s="31"/>
      <c r="O486" s="32"/>
      <c r="P486" s="32"/>
      <c r="Q486" s="32"/>
    </row>
    <row r="487" spans="1:17">
      <c r="A487" s="31"/>
      <c r="B487" s="31"/>
      <c r="C487" s="31"/>
      <c r="D487" s="32"/>
      <c r="E487" s="32"/>
      <c r="F487" s="32"/>
      <c r="G487" s="31"/>
      <c r="H487" s="31"/>
      <c r="I487" s="31"/>
      <c r="J487" s="31"/>
      <c r="K487" s="31"/>
      <c r="L487" s="31"/>
      <c r="M487" s="31"/>
      <c r="N487" s="31"/>
      <c r="O487" s="32"/>
      <c r="P487" s="32"/>
      <c r="Q487" s="32"/>
    </row>
    <row r="488" spans="1:17">
      <c r="A488" s="31"/>
      <c r="B488" s="31"/>
      <c r="C488" s="31"/>
      <c r="D488" s="32"/>
      <c r="E488" s="32"/>
      <c r="F488" s="32"/>
      <c r="G488" s="31"/>
      <c r="H488" s="31"/>
      <c r="I488" s="31"/>
      <c r="J488" s="31"/>
      <c r="K488" s="31"/>
      <c r="L488" s="31"/>
      <c r="M488" s="31"/>
      <c r="N488" s="31"/>
      <c r="O488" s="32"/>
      <c r="P488" s="32"/>
      <c r="Q488" s="32"/>
    </row>
    <row r="489" spans="1:17">
      <c r="A489" s="31"/>
      <c r="B489" s="31"/>
      <c r="C489" s="31"/>
      <c r="D489" s="32"/>
      <c r="E489" s="32"/>
      <c r="F489" s="32"/>
      <c r="G489" s="31"/>
      <c r="H489" s="31"/>
      <c r="I489" s="31"/>
      <c r="J489" s="31"/>
      <c r="K489" s="31"/>
      <c r="L489" s="31"/>
      <c r="M489" s="31"/>
      <c r="N489" s="31"/>
      <c r="O489" s="32"/>
      <c r="P489" s="32"/>
      <c r="Q489" s="32"/>
    </row>
    <row r="490" spans="1:17">
      <c r="A490" s="31"/>
      <c r="B490" s="31"/>
      <c r="C490" s="31"/>
      <c r="D490" s="32"/>
      <c r="E490" s="32"/>
      <c r="F490" s="32"/>
      <c r="G490" s="31"/>
      <c r="H490" s="31"/>
      <c r="I490" s="31"/>
      <c r="J490" s="31"/>
      <c r="K490" s="31"/>
      <c r="L490" s="31"/>
      <c r="M490" s="31"/>
      <c r="N490" s="31"/>
      <c r="O490" s="32"/>
      <c r="P490" s="32"/>
      <c r="Q490" s="32"/>
    </row>
    <row r="491" spans="1:17">
      <c r="A491" s="31"/>
      <c r="B491" s="31"/>
      <c r="C491" s="31"/>
      <c r="D491" s="32"/>
      <c r="E491" s="32"/>
      <c r="F491" s="32"/>
      <c r="G491" s="31"/>
      <c r="H491" s="31"/>
      <c r="I491" s="31"/>
      <c r="J491" s="31"/>
      <c r="K491" s="31"/>
      <c r="L491" s="31"/>
      <c r="M491" s="31"/>
      <c r="N491" s="31"/>
      <c r="O491" s="32"/>
      <c r="P491" s="32"/>
      <c r="Q491" s="32"/>
    </row>
    <row r="492" spans="1:17">
      <c r="A492" s="31"/>
      <c r="B492" s="31"/>
      <c r="C492" s="31"/>
      <c r="D492" s="32"/>
      <c r="E492" s="32"/>
      <c r="F492" s="32"/>
      <c r="G492" s="31"/>
      <c r="H492" s="31"/>
      <c r="I492" s="31"/>
      <c r="J492" s="31"/>
      <c r="K492" s="31"/>
      <c r="L492" s="31"/>
      <c r="M492" s="31"/>
      <c r="N492" s="31"/>
      <c r="O492" s="32"/>
      <c r="P492" s="32"/>
      <c r="Q492" s="32"/>
    </row>
    <row r="493" spans="1:17">
      <c r="A493" s="31"/>
      <c r="B493" s="31"/>
      <c r="C493" s="31"/>
      <c r="D493" s="32"/>
      <c r="E493" s="32"/>
      <c r="F493" s="32"/>
      <c r="G493" s="31"/>
      <c r="H493" s="31"/>
      <c r="I493" s="31"/>
      <c r="J493" s="31"/>
      <c r="K493" s="31"/>
      <c r="L493" s="31"/>
      <c r="M493" s="31"/>
      <c r="N493" s="31"/>
      <c r="O493" s="32"/>
      <c r="P493" s="32"/>
      <c r="Q493" s="32"/>
    </row>
    <row r="494" spans="1:17">
      <c r="A494" s="31"/>
      <c r="B494" s="31"/>
      <c r="C494" s="31"/>
      <c r="D494" s="32"/>
      <c r="E494" s="32"/>
      <c r="F494" s="32"/>
      <c r="G494" s="31"/>
      <c r="H494" s="31"/>
      <c r="I494" s="31"/>
      <c r="J494" s="31"/>
      <c r="K494" s="31"/>
      <c r="L494" s="31"/>
      <c r="M494" s="31"/>
      <c r="N494" s="31"/>
      <c r="O494" s="32"/>
      <c r="P494" s="32"/>
      <c r="Q494" s="32"/>
    </row>
    <row r="495" spans="1:17">
      <c r="A495" s="31"/>
      <c r="B495" s="31"/>
      <c r="C495" s="31"/>
      <c r="D495" s="32"/>
      <c r="E495" s="32"/>
      <c r="F495" s="32"/>
      <c r="G495" s="31"/>
      <c r="H495" s="31"/>
      <c r="I495" s="31"/>
      <c r="J495" s="31"/>
      <c r="K495" s="31"/>
      <c r="L495" s="31"/>
      <c r="M495" s="31"/>
      <c r="N495" s="31"/>
      <c r="O495" s="32"/>
      <c r="P495" s="32"/>
      <c r="Q495" s="32"/>
    </row>
    <row r="496" spans="1:17">
      <c r="A496" s="31"/>
      <c r="B496" s="31"/>
      <c r="C496" s="31"/>
      <c r="D496" s="32"/>
      <c r="E496" s="32"/>
      <c r="F496" s="32"/>
      <c r="G496" s="31"/>
      <c r="H496" s="31"/>
      <c r="I496" s="31"/>
      <c r="J496" s="31"/>
      <c r="K496" s="31"/>
      <c r="L496" s="31"/>
      <c r="M496" s="31"/>
      <c r="N496" s="31"/>
      <c r="O496" s="32"/>
      <c r="P496" s="32"/>
      <c r="Q496" s="32"/>
    </row>
    <row r="497" spans="1:17">
      <c r="A497" s="31"/>
      <c r="B497" s="31"/>
      <c r="C497" s="31"/>
      <c r="D497" s="32"/>
      <c r="E497" s="32"/>
      <c r="F497" s="32"/>
      <c r="G497" s="31"/>
      <c r="H497" s="31"/>
      <c r="I497" s="31"/>
      <c r="J497" s="31"/>
      <c r="K497" s="31"/>
      <c r="L497" s="31"/>
      <c r="M497" s="31"/>
      <c r="N497" s="31"/>
      <c r="O497" s="32"/>
      <c r="P497" s="32"/>
      <c r="Q497" s="32"/>
    </row>
    <row r="498" spans="1:17">
      <c r="A498" s="31"/>
      <c r="B498" s="31"/>
      <c r="C498" s="31"/>
      <c r="D498" s="32"/>
      <c r="E498" s="32"/>
      <c r="F498" s="32"/>
      <c r="G498" s="31"/>
      <c r="H498" s="31"/>
      <c r="I498" s="31"/>
      <c r="J498" s="31"/>
      <c r="K498" s="31"/>
      <c r="L498" s="31"/>
      <c r="M498" s="31"/>
      <c r="N498" s="31"/>
      <c r="O498" s="32"/>
      <c r="P498" s="32"/>
      <c r="Q498" s="32"/>
    </row>
    <row r="499" spans="1:17">
      <c r="A499" s="31"/>
      <c r="B499" s="31"/>
      <c r="C499" s="31"/>
      <c r="D499" s="32"/>
      <c r="E499" s="32"/>
      <c r="F499" s="32"/>
      <c r="G499" s="31"/>
      <c r="H499" s="31"/>
      <c r="I499" s="31"/>
      <c r="J499" s="31"/>
      <c r="K499" s="31"/>
      <c r="L499" s="31"/>
      <c r="M499" s="31"/>
      <c r="N499" s="31"/>
      <c r="O499" s="32"/>
      <c r="P499" s="32"/>
      <c r="Q499" s="32"/>
    </row>
    <row r="500" spans="1:17">
      <c r="A500" s="31"/>
      <c r="B500" s="31"/>
      <c r="C500" s="31"/>
      <c r="D500" s="32"/>
      <c r="E500" s="32"/>
      <c r="F500" s="32"/>
      <c r="G500" s="31"/>
      <c r="H500" s="31"/>
      <c r="I500" s="31"/>
      <c r="J500" s="31"/>
      <c r="K500" s="31"/>
      <c r="L500" s="31"/>
      <c r="M500" s="31"/>
      <c r="N500" s="31"/>
      <c r="O500" s="32"/>
      <c r="P500" s="32"/>
      <c r="Q500" s="32"/>
    </row>
    <row r="501" spans="1:17">
      <c r="A501" s="31"/>
      <c r="B501" s="31"/>
      <c r="C501" s="31"/>
      <c r="D501" s="32"/>
      <c r="E501" s="32"/>
      <c r="F501" s="32"/>
      <c r="G501" s="31"/>
      <c r="H501" s="31"/>
      <c r="I501" s="31"/>
      <c r="J501" s="31"/>
      <c r="K501" s="31"/>
      <c r="L501" s="31"/>
      <c r="M501" s="31"/>
      <c r="N501" s="31"/>
      <c r="O501" s="32"/>
      <c r="P501" s="32"/>
      <c r="Q501" s="32"/>
    </row>
    <row r="502" spans="1:17">
      <c r="A502" s="31"/>
      <c r="B502" s="31"/>
      <c r="C502" s="31"/>
      <c r="D502" s="32"/>
      <c r="E502" s="32"/>
      <c r="F502" s="32"/>
      <c r="G502" s="31"/>
      <c r="H502" s="31"/>
      <c r="I502" s="31"/>
      <c r="J502" s="31"/>
      <c r="K502" s="31"/>
      <c r="L502" s="31"/>
      <c r="M502" s="31"/>
      <c r="N502" s="31"/>
      <c r="O502" s="32"/>
      <c r="P502" s="32"/>
      <c r="Q502" s="32"/>
    </row>
    <row r="503" spans="1:17" ht="15.6" customHeight="1">
      <c r="A503" s="31"/>
      <c r="B503" s="31"/>
      <c r="C503" s="31"/>
      <c r="D503" s="32"/>
      <c r="E503" s="32"/>
      <c r="F503" s="32"/>
      <c r="G503" s="31"/>
      <c r="H503" s="31"/>
      <c r="I503" s="31"/>
      <c r="J503" s="31"/>
      <c r="K503" s="31"/>
      <c r="L503" s="31"/>
      <c r="M503" s="31"/>
      <c r="N503" s="31"/>
      <c r="O503" s="32"/>
      <c r="P503" s="32"/>
      <c r="Q503" s="32"/>
    </row>
  </sheetData>
  <protectedRanges>
    <protectedRange sqref="A3:F503 G4:O503 P3:P503 Q3:Q503 G3:M3 O3" name="ColumnasEditables"/>
    <protectedRange sqref="N3" name="ColumnasEditables_1"/>
  </protectedRanges>
  <dataConsolidate/>
  <mergeCells count="3">
    <mergeCell ref="A1:C1"/>
    <mergeCell ref="D1:I1"/>
    <mergeCell ref="J1:Q1"/>
  </mergeCells>
  <dataValidations count="4">
    <dataValidation type="list" allowBlank="1" showInputMessage="1" showErrorMessage="1" sqref="D3:D503" xr:uid="{4CD73113-8D74-4FFB-808B-149BED0CA06E}">
      <formula1>catalogo_provincias</formula1>
    </dataValidation>
    <dataValidation type="list" allowBlank="1" showInputMessage="1" showErrorMessage="1" sqref="O3:O503" xr:uid="{919A68BE-CBDB-4B5D-84C2-0D93FF92D804}">
      <formula1>catalogo_areas_tematicas</formula1>
    </dataValidation>
    <dataValidation type="list" allowBlank="1" showInputMessage="1" showErrorMessage="1" sqref="P3:P503" xr:uid="{35344372-6C4A-48A1-8720-DEC553639781}">
      <formula1>catalogo_tipos_operacion</formula1>
    </dataValidation>
    <dataValidation type="list" allowBlank="1" showInputMessage="1" showErrorMessage="1" sqref="Q3:Q503" xr:uid="{E05B73DF-3989-4798-AA92-5367926A408A}">
      <formula1>catalogo_productos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B3E2DAD-0DDA-4EBD-9DEA-FB31B04BB4F0}">
          <x14:formula1>
            <xm:f>OFFSET(catalogo_ubicacion!$H$2,MATCH($D3,catalogo_ubicacion!$G$2:$G$222,0)-1,0,COUNTIF(catalogo_ubicacion!$G$2:$G$222,$D3),1)</xm:f>
          </x14:formula1>
          <xm:sqref>E3:E503</xm:sqref>
        </x14:dataValidation>
        <x14:dataValidation type="list" allowBlank="1" showInputMessage="1" showErrorMessage="1" xr:uid="{6B18A15E-C605-4BBB-BA5C-6F1A1ECA50B2}">
          <x14:formula1>
            <xm:f>OFFSET(catalogo_ubicacion!$C$2,MATCH($D503&amp;"|"&amp;$E503,catalogo_ubicacion!$D$2:$D$1300,0)-1,0,COUNTIF(catalogo_ubicacion!$D$2:$D$1300,$D503&amp;"|"&amp;$E503),1)</xm:f>
          </x14:formula1>
          <xm:sqref>F503</xm:sqref>
        </x14:dataValidation>
        <x14:dataValidation type="list" allowBlank="1" showInputMessage="1" showErrorMessage="1" xr:uid="{E35AE004-226D-4F61-9915-9860C85E16E6}">
          <x14:formula1>
            <xm:f>OFFSET(catalogo_ubicacion!$C$2,MATCH($D3&amp;"|"&amp;$E3,catalogo_ubicacion!$D$2:$D$1285,0)-1,0,COUNTIF(catalogo_ubicacion!$D$2:$D$1285,$D3&amp;"|"&amp;$E3),1)</xm:f>
          </x14:formula1>
          <xm:sqref>F3:F502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A91E4-4138-43FA-8674-8066F2A0B1D6}">
  <dimension ref="A1:R504"/>
  <sheetViews>
    <sheetView zoomScale="85" zoomScaleNormal="85" workbookViewId="0">
      <selection activeCell="A3" sqref="A3"/>
    </sheetView>
  </sheetViews>
  <sheetFormatPr baseColWidth="10" defaultColWidth="0" defaultRowHeight="14.4" zeroHeight="1"/>
  <cols>
    <col min="1" max="1" width="15" bestFit="1" customWidth="1"/>
    <col min="2" max="2" width="19.88671875" bestFit="1" customWidth="1"/>
    <col min="3" max="3" width="8.77734375" bestFit="1" customWidth="1"/>
    <col min="4" max="4" width="11" bestFit="1" customWidth="1"/>
    <col min="5" max="5" width="8.88671875" bestFit="1" customWidth="1"/>
    <col min="6" max="6" width="11.5546875" customWidth="1"/>
    <col min="7" max="7" width="14.6640625" bestFit="1" customWidth="1"/>
    <col min="8" max="8" width="16" bestFit="1" customWidth="1"/>
    <col min="9" max="9" width="27.88671875" bestFit="1" customWidth="1"/>
    <col min="10" max="10" width="14.88671875" bestFit="1" customWidth="1"/>
    <col min="11" max="11" width="11" bestFit="1" customWidth="1"/>
    <col min="12" max="12" width="38.5546875" bestFit="1" customWidth="1"/>
    <col min="13" max="13" width="15.6640625" bestFit="1" customWidth="1"/>
    <col min="14" max="14" width="24.44140625" bestFit="1" customWidth="1"/>
    <col min="15" max="15" width="15.77734375" bestFit="1" customWidth="1"/>
    <col min="16" max="16" width="11.88671875" bestFit="1" customWidth="1"/>
    <col min="17" max="17" width="11" bestFit="1" customWidth="1"/>
    <col min="18" max="18" width="11.5546875" customWidth="1"/>
    <col min="19" max="16384" width="11.5546875" hidden="1"/>
  </cols>
  <sheetData>
    <row r="1" spans="1:17" ht="15.6">
      <c r="A1" s="39" t="s">
        <v>0</v>
      </c>
      <c r="B1" s="39"/>
      <c r="C1" s="39"/>
      <c r="D1" s="40" t="s">
        <v>1</v>
      </c>
      <c r="E1" s="40"/>
      <c r="F1" s="40"/>
      <c r="G1" s="40"/>
      <c r="H1" s="40"/>
      <c r="I1" s="40"/>
      <c r="J1" s="41" t="s">
        <v>2</v>
      </c>
      <c r="K1" s="41"/>
      <c r="L1" s="41"/>
      <c r="M1" s="41"/>
      <c r="N1" s="41"/>
      <c r="O1" s="41"/>
      <c r="P1" s="41"/>
      <c r="Q1" s="41"/>
    </row>
    <row r="2" spans="1:17" ht="15.6">
      <c r="A2" s="1" t="s">
        <v>3</v>
      </c>
      <c r="B2" s="2" t="s">
        <v>5</v>
      </c>
      <c r="C2" s="1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4" t="s">
        <v>13</v>
      </c>
      <c r="K2" s="4" t="s">
        <v>14</v>
      </c>
      <c r="L2" s="4" t="s">
        <v>1308</v>
      </c>
      <c r="M2" s="5" t="s">
        <v>15</v>
      </c>
      <c r="N2" s="6" t="s">
        <v>16</v>
      </c>
      <c r="O2" s="4" t="s">
        <v>17</v>
      </c>
      <c r="P2" s="4" t="s">
        <v>18</v>
      </c>
      <c r="Q2" s="4" t="s">
        <v>19</v>
      </c>
    </row>
    <row r="3" spans="1:17">
      <c r="A3" t="str">
        <f>IF(TRIM(formulario!A3)="","",IF(AND(ISNUMBER(VALUE(TRIM(formulario!A3))),OR(LEN(TRIM(formulario!A3))=10, LEN(TRIM(formulario!A3))=13)),"OK","ERROR"))</f>
        <v/>
      </c>
      <c r="B3" t="str">
        <f>IF(TRIM(formulario!B3)="","",IF(AND(ISNUMBER(SEARCH("@",formulario!B3)),ISNUMBER(SEARCH(".",formulario!B3)),NOT(ISNUMBER(SEARCH(" ",formulario!B3)))),"OK","ERROR"))</f>
        <v/>
      </c>
      <c r="C3" t="str">
        <f>IF(TRIM(formulario!C3)="","",IF(AND(LEN(TRIM(formulario!C3))=10,ISNUMBER(VALUE(TRIM(formulario!C3))),LEFT(TRIM(formulario!C3),1)="0"),"OK","ERROR"))</f>
        <v/>
      </c>
      <c r="D3" t="str">
        <f>IF(formulario!D3="","",IF(COUNTIF(catalogo_provincias,formulario!D3)&gt;0,"OK","ERROR"))</f>
        <v/>
      </c>
      <c r="E3" t="str">
        <f>IF(formulario!E3="","",IF(COUNTIF(catalogo_ubicacion!$I$2:$I$222,formulario!D3&amp;"|"&amp;formulario!E3)&gt;0,"OK","ERROR"))</f>
        <v/>
      </c>
      <c r="F3" t="str">
        <f>IF(formulario!F3="","",IF(COUNTIF(catalogo_ubicacion!$E$2:$E$1300,formulario!D3&amp;"|"&amp;formulario!E3&amp;"|"&amp;formulario!F3)&gt;0,"OK","ERROR"))</f>
        <v/>
      </c>
      <c r="G3" t="str">
        <f>IF(TRIM(formulario!G3)="","",IF(LEN(formulario!G3)&lt;=256,"OK","ERROR"))</f>
        <v/>
      </c>
      <c r="H3" t="str">
        <f>IF(TRIM(formulario!H3)="","",IF(LEN(formulario!H3)&lt;=256,"OK","ERROR"))</f>
        <v/>
      </c>
      <c r="I3" t="str">
        <f>IF(
TRIM(formulario!I3)="",
"",
IF(
AND(
ISERROR(SEARCH(",",TRIM(formulario!I3))),
LEN(TRIM(formulario!I3))-LEN(SUBSTITUTE(TRIM(formulario!I3),".",""))&lt;=1,
ISNUMBER(--SUBSTITUTE(TRIM(formulario!I3),".","")),
NOT(LEFT(TRIM(formulario!I3),1)="."),
NOT(RIGHT(TRIM(formulario!I3),1)=".")
),
"OK",
"ERROR"
)
)</f>
        <v/>
      </c>
      <c r="J3" t="str">
        <f>IF(TRIM(formulario!J3)="","",IF(LEN(formulario!J3)&lt;=256,"OK","ERROR"))</f>
        <v/>
      </c>
      <c r="K3" t="str">
        <f>IF(TRIM(formulario!K3)="","",IF(LEN(formulario!K3)&lt;=1024,"OK","ERROR"))</f>
        <v/>
      </c>
      <c r="L3" t="str">
        <f>IF(
TRIM(formulario!L3)="",
"",
IF(
AND(
ISERROR(SEARCH(",",TRIM(formulario!L3))),
LEN(TRIM(formulario!L3))-LEN(SUBSTITUTE(TRIM(formulario!L3),".",""))&lt;=1,
ISNUMBER(--SUBSTITUTE(TRIM(formulario!L3),".","")),
NOT(LEFT(TRIM(formulario!L3),1)="."),
NOT(RIGHT(TRIM(formulario!L3),1)=".")
),
"OK",
"ERROR"
)
)</f>
        <v/>
      </c>
      <c r="M3" t="str">
        <f>IF(
TRIM(formulario!M3)="",
"",
IF(
AND(
LEN(TRIM(formulario!M3))=10,
MID(TRIM(formulario!M3),3,1)="/",
MID(TRIM(formulario!M3),6,1)="/",
ISNUMBER(DATE(
VALUE(RIGHT(TRIM(formulario!M3),4)),
VALUE(MID(TRIM(formulario!M3),4,2)),
VALUE(LEFT(TRIM(formulario!M3),2))
))
),
"OK",
"ERROR"
)
)</f>
        <v/>
      </c>
      <c r="N3" t="str">
        <f>IF(
TRIM(formulario!N3)="",
"",
IF(
AND(
LEFT(TRIM(formulario!N3),1)="[",
RIGHT(TRIM(formulario!N3),1)="]",
LEN(TRIM(formulario!N3))-LEN(SUBSTITUTE(TRIM(formulario!N3),"[",""))&gt;=1,
LEN(TRIM(formulario!N3))-LEN(SUBSTITUTE(TRIM(formulario!N3),"]",""))&gt;=1,
LEN(TRIM(formulario!N3))-LEN(SUBSTITUTE(TRIM(formulario!N3),".",""))&gt;=2
),
"OK",
"ERROR"
)
)</f>
        <v/>
      </c>
      <c r="O3" t="str">
        <f>IF(formulario!O3="","",IF(COUNTIF(catalogo_areas_tematicas,formulario!O3)&gt;0,"OK","ERROR"))</f>
        <v/>
      </c>
      <c r="P3" t="str">
        <f>IF(formulario!P3="","",IF(COUNTIF(catalogo_tipos_operacion,formulario!P3)&gt;0,"OK","ERROR"))</f>
        <v/>
      </c>
      <c r="Q3" t="str">
        <f>IF(formulario!Q3="","",IF(COUNTIF(catalogo_productos,formulario!Q3)&gt;0,"OK","ERROR"))</f>
        <v/>
      </c>
    </row>
    <row r="4" spans="1:17">
      <c r="A4" t="str">
        <f>IF(TRIM(formulario!A4)="","",IF(AND(ISNUMBER(VALUE(TRIM(formulario!A4))),OR(LEN(TRIM(formulario!A4))=10, LEN(TRIM(formulario!A4))=13)),"OK","ERROR"))</f>
        <v/>
      </c>
      <c r="B4" t="str">
        <f>IF(TRIM(formulario!B4)="","",IF(AND(ISNUMBER(SEARCH("@",formulario!B4)),ISNUMBER(SEARCH(".",formulario!B4)),NOT(ISNUMBER(SEARCH(" ",formulario!B4)))),"OK","ERROR"))</f>
        <v/>
      </c>
      <c r="C4" t="str">
        <f>IF(TRIM(formulario!C4)="","",IF(AND(LEN(TRIM(formulario!C4))=10,ISNUMBER(VALUE(TRIM(formulario!C4))),LEFT(TRIM(formulario!C4),1)="0"),"OK","ERROR"))</f>
        <v/>
      </c>
      <c r="D4" t="str">
        <f>IF(formulario!D4="","",IF(COUNTIF(catalogo_provincias,formulario!D4)&gt;0,"OK","ERROR"))</f>
        <v/>
      </c>
      <c r="E4" t="str">
        <f>IF(formulario!E4="","",IF(COUNTIF(catalogo_ubicacion!$I$2:$I$222,formulario!D4&amp;"|"&amp;formulario!E4)&gt;0,"OK","ERROR"))</f>
        <v/>
      </c>
      <c r="F4" t="str">
        <f>IF(formulario!F4="","",IF(COUNTIF(catalogo_ubicacion!$E$2:$E$1300,formulario!D4&amp;"|"&amp;formulario!E4&amp;"|"&amp;formulario!F4)&gt;0,"OK","ERROR"))</f>
        <v/>
      </c>
      <c r="G4" t="str">
        <f>IF(TRIM(formulario!G4)="","",IF(LEN(formulario!G4)&lt;=256,"OK","ERROR"))</f>
        <v/>
      </c>
      <c r="H4" t="str">
        <f>IF(TRIM(formulario!H4)="","",IF(LEN(formulario!H4)&lt;=256,"OK","ERROR"))</f>
        <v/>
      </c>
      <c r="I4" t="str">
        <f>IF(
TRIM(formulario!I4)="",
"",
IF(
AND(
ISERROR(SEARCH(",",TRIM(formulario!I4))),
LEN(TRIM(formulario!I4))-LEN(SUBSTITUTE(TRIM(formulario!I4),".",""))&lt;=1,
ISNUMBER(--SUBSTITUTE(TRIM(formulario!I4),".","")),
NOT(LEFT(TRIM(formulario!I4),1)="."),
NOT(RIGHT(TRIM(formulario!I4),1)=".")
),
"OK",
"ERROR"
)
)</f>
        <v/>
      </c>
      <c r="J4" t="str">
        <f>IF(TRIM(formulario!J4)="","",IF(LEN(formulario!J4)&lt;=256,"OK","ERROR"))</f>
        <v/>
      </c>
      <c r="K4" t="str">
        <f>IF(TRIM(formulario!K4)="","",IF(LEN(formulario!K4)&lt;=1024,"OK","ERROR"))</f>
        <v/>
      </c>
      <c r="L4" t="str">
        <f>IF(
TRIM(formulario!L4)="",
"",
IF(
AND(
ISERROR(SEARCH(",",TRIM(formulario!L4))),
LEN(TRIM(formulario!L4))-LEN(SUBSTITUTE(TRIM(formulario!L4),".",""))&lt;=1,
ISNUMBER(--SUBSTITUTE(TRIM(formulario!L4),".","")),
NOT(LEFT(TRIM(formulario!L4),1)="."),
NOT(RIGHT(TRIM(formulario!L4),1)=".")
),
"OK",
"ERROR"
)
)</f>
        <v/>
      </c>
      <c r="M4" t="str">
        <f>IF(
TRIM(formulario!M4)="",
"",
IF(
AND(
LEN(TRIM(formulario!M4))=10,
MID(TRIM(formulario!M4),3,1)="/",
MID(TRIM(formulario!M4),6,1)="/",
ISNUMBER(DATE(
VALUE(RIGHT(TRIM(formulario!M4),4)),
VALUE(MID(TRIM(formulario!M4),4,2)),
VALUE(LEFT(TRIM(formulario!M4),2))
))
),
"OK",
"ERROR"
)
)</f>
        <v/>
      </c>
      <c r="N4" t="str">
        <f>IF(
TRIM(formulario!N4)="",
"",
IF(
AND(
LEFT(TRIM(formulario!N4),1)="[",
RIGHT(TRIM(formulario!N4),1)="]",
LEN(TRIM(formulario!N4))-LEN(SUBSTITUTE(TRIM(formulario!N4),"[",""))&gt;=1,
LEN(TRIM(formulario!N4))-LEN(SUBSTITUTE(TRIM(formulario!N4),"]",""))&gt;=1,
LEN(TRIM(formulario!N4))-LEN(SUBSTITUTE(TRIM(formulario!N4),".",""))&gt;=2
),
"OK",
"ERROR"
)
)</f>
        <v/>
      </c>
      <c r="O4" t="str">
        <f>IF(formulario!O4="","",IF(COUNTIF(catalogo_areas_tematicas,formulario!O4)&gt;0,"OK","ERROR"))</f>
        <v/>
      </c>
      <c r="P4" t="str">
        <f>IF(formulario!P4="","",IF(COUNTIF(catalogo_tipos_operacion,formulario!P4)&gt;0,"OK","ERROR"))</f>
        <v/>
      </c>
      <c r="Q4" t="str">
        <f>IF(formulario!Q4="","",IF(COUNTIF(catalogo_productos,formulario!Q4)&gt;0,"OK","ERROR"))</f>
        <v/>
      </c>
    </row>
    <row r="5" spans="1:17">
      <c r="A5" t="str">
        <f>IF(TRIM(formulario!A5)="","",IF(AND(ISNUMBER(VALUE(TRIM(formulario!A5))),OR(LEN(TRIM(formulario!A5))=10, LEN(TRIM(formulario!A5))=13)),"OK","ERROR"))</f>
        <v/>
      </c>
      <c r="B5" t="str">
        <f>IF(TRIM(formulario!B5)="","",IF(AND(ISNUMBER(SEARCH("@",formulario!B5)),ISNUMBER(SEARCH(".",formulario!B5)),NOT(ISNUMBER(SEARCH(" ",formulario!B5)))),"OK","ERROR"))</f>
        <v/>
      </c>
      <c r="C5" t="str">
        <f>IF(TRIM(formulario!C5)="","",IF(AND(LEN(TRIM(formulario!C5))=10,ISNUMBER(VALUE(TRIM(formulario!C5))),LEFT(TRIM(formulario!C5),1)="0"),"OK","ERROR"))</f>
        <v/>
      </c>
      <c r="D5" t="str">
        <f>IF(formulario!D5="","",IF(COUNTIF(catalogo_provincias,formulario!D5)&gt;0,"OK","ERROR"))</f>
        <v/>
      </c>
      <c r="E5" t="str">
        <f>IF(formulario!E5="","",IF(COUNTIF(catalogo_ubicacion!$I$2:$I$222,formulario!D5&amp;"|"&amp;formulario!E5)&gt;0,"OK","ERROR"))</f>
        <v/>
      </c>
      <c r="F5" t="str">
        <f>IF(formulario!F5="","",IF(COUNTIF(catalogo_ubicacion!$E$2:$E$1300,formulario!D5&amp;"|"&amp;formulario!E5&amp;"|"&amp;formulario!F5)&gt;0,"OK","ERROR"))</f>
        <v/>
      </c>
      <c r="G5" t="str">
        <f>IF(TRIM(formulario!G5)="","",IF(LEN(formulario!G5)&lt;=256,"OK","ERROR"))</f>
        <v/>
      </c>
      <c r="H5" t="str">
        <f>IF(TRIM(formulario!H5)="","",IF(LEN(formulario!H5)&lt;=256,"OK","ERROR"))</f>
        <v/>
      </c>
      <c r="I5" t="str">
        <f>IF(
TRIM(formulario!I5)="",
"",
IF(
AND(
ISERROR(SEARCH(",",TRIM(formulario!I5))),
LEN(TRIM(formulario!I5))-LEN(SUBSTITUTE(TRIM(formulario!I5),".",""))&lt;=1,
ISNUMBER(--SUBSTITUTE(TRIM(formulario!I5),".","")),
NOT(LEFT(TRIM(formulario!I5),1)="."),
NOT(RIGHT(TRIM(formulario!I5),1)=".")
),
"OK",
"ERROR"
)
)</f>
        <v/>
      </c>
      <c r="J5" t="str">
        <f>IF(TRIM(formulario!J5)="","",IF(LEN(formulario!J5)&lt;=256,"OK","ERROR"))</f>
        <v/>
      </c>
      <c r="K5" t="str">
        <f>IF(TRIM(formulario!K5)="","",IF(LEN(formulario!K5)&lt;=1024,"OK","ERROR"))</f>
        <v/>
      </c>
      <c r="L5" t="str">
        <f>IF(
TRIM(formulario!L5)="",
"",
IF(
AND(
ISERROR(SEARCH(",",TRIM(formulario!L5))),
LEN(TRIM(formulario!L5))-LEN(SUBSTITUTE(TRIM(formulario!L5),".",""))&lt;=1,
ISNUMBER(--SUBSTITUTE(TRIM(formulario!L5),".","")),
NOT(LEFT(TRIM(formulario!L5),1)="."),
NOT(RIGHT(TRIM(formulario!L5),1)=".")
),
"OK",
"ERROR"
)
)</f>
        <v/>
      </c>
      <c r="M5" t="str">
        <f>IF(
TRIM(formulario!M5)="",
"",
IF(
AND(
LEN(TRIM(formulario!M5))=10,
MID(TRIM(formulario!M5),3,1)="/",
MID(TRIM(formulario!M5),6,1)="/",
ISNUMBER(DATE(
VALUE(RIGHT(TRIM(formulario!M5),4)),
VALUE(MID(TRIM(formulario!M5),4,2)),
VALUE(LEFT(TRIM(formulario!M5),2))
))
),
"OK",
"ERROR"
)
)</f>
        <v/>
      </c>
      <c r="N5" t="str">
        <f>IF(
TRIM(formulario!N5)="",
"",
IF(
AND(
LEFT(TRIM(formulario!N5),1)="[",
RIGHT(TRIM(formulario!N5),1)="]",
LEN(TRIM(formulario!N5))-LEN(SUBSTITUTE(TRIM(formulario!N5),"[",""))&gt;=1,
LEN(TRIM(formulario!N5))-LEN(SUBSTITUTE(TRIM(formulario!N5),"]",""))&gt;=1,
LEN(TRIM(formulario!N5))-LEN(SUBSTITUTE(TRIM(formulario!N5),".",""))&gt;=2
),
"OK",
"ERROR"
)
)</f>
        <v/>
      </c>
      <c r="O5" t="str">
        <f>IF(formulario!O5="","",IF(COUNTIF(catalogo_areas_tematicas,formulario!O5)&gt;0,"OK","ERROR"))</f>
        <v/>
      </c>
      <c r="P5" t="str">
        <f>IF(formulario!P5="","",IF(COUNTIF(catalogo_tipos_operacion,formulario!P5)&gt;0,"OK","ERROR"))</f>
        <v/>
      </c>
      <c r="Q5" t="str">
        <f>IF(formulario!Q5="","",IF(COUNTIF(catalogo_productos,formulario!Q5)&gt;0,"OK","ERROR"))</f>
        <v/>
      </c>
    </row>
    <row r="6" spans="1:17">
      <c r="A6" t="str">
        <f>IF(TRIM(formulario!A6)="","",IF(AND(ISNUMBER(VALUE(TRIM(formulario!A6))),OR(LEN(TRIM(formulario!A6))=10, LEN(TRIM(formulario!A6))=13)),"OK","ERROR"))</f>
        <v/>
      </c>
      <c r="B6" t="str">
        <f>IF(TRIM(formulario!B6)="","",IF(AND(ISNUMBER(SEARCH("@",formulario!B6)),ISNUMBER(SEARCH(".",formulario!B6)),NOT(ISNUMBER(SEARCH(" ",formulario!B6)))),"OK","ERROR"))</f>
        <v/>
      </c>
      <c r="C6" t="str">
        <f>IF(TRIM(formulario!C6)="","",IF(AND(LEN(TRIM(formulario!C6))=10,ISNUMBER(VALUE(TRIM(formulario!C6))),LEFT(TRIM(formulario!C6),1)="0"),"OK","ERROR"))</f>
        <v/>
      </c>
      <c r="D6" t="str">
        <f>IF(formulario!D6="","",IF(COUNTIF(catalogo_provincias,formulario!D6)&gt;0,"OK","ERROR"))</f>
        <v/>
      </c>
      <c r="E6" t="str">
        <f>IF(formulario!E6="","",IF(COUNTIF(catalogo_ubicacion!$I$2:$I$222,formulario!D6&amp;"|"&amp;formulario!E6)&gt;0,"OK","ERROR"))</f>
        <v/>
      </c>
      <c r="F6" t="str">
        <f>IF(formulario!F6="","",IF(COUNTIF(catalogo_ubicacion!$E$2:$E$1300,formulario!D6&amp;"|"&amp;formulario!E6&amp;"|"&amp;formulario!F6)&gt;0,"OK","ERROR"))</f>
        <v/>
      </c>
      <c r="G6" t="str">
        <f>IF(TRIM(formulario!G6)="","",IF(LEN(formulario!G6)&lt;=256,"OK","ERROR"))</f>
        <v/>
      </c>
      <c r="H6" t="str">
        <f>IF(TRIM(formulario!H6)="","",IF(LEN(formulario!H6)&lt;=256,"OK","ERROR"))</f>
        <v/>
      </c>
      <c r="I6" t="str">
        <f>IF(
TRIM(formulario!I6)="",
"",
IF(
AND(
ISERROR(SEARCH(",",TRIM(formulario!I6))),
LEN(TRIM(formulario!I6))-LEN(SUBSTITUTE(TRIM(formulario!I6),".",""))&lt;=1,
ISNUMBER(--SUBSTITUTE(TRIM(formulario!I6),".","")),
NOT(LEFT(TRIM(formulario!I6),1)="."),
NOT(RIGHT(TRIM(formulario!I6),1)=".")
),
"OK",
"ERROR"
)
)</f>
        <v/>
      </c>
      <c r="J6" t="str">
        <f>IF(TRIM(formulario!J6)="","",IF(LEN(formulario!J6)&lt;=256,"OK","ERROR"))</f>
        <v/>
      </c>
      <c r="K6" t="str">
        <f>IF(TRIM(formulario!K6)="","",IF(LEN(formulario!K6)&lt;=1024,"OK","ERROR"))</f>
        <v/>
      </c>
      <c r="L6" t="str">
        <f>IF(
TRIM(formulario!L6)="",
"",
IF(
AND(
ISERROR(SEARCH(",",TRIM(formulario!L6))),
LEN(TRIM(formulario!L6))-LEN(SUBSTITUTE(TRIM(formulario!L6),".",""))&lt;=1,
ISNUMBER(--SUBSTITUTE(TRIM(formulario!L6),".","")),
NOT(LEFT(TRIM(formulario!L6),1)="."),
NOT(RIGHT(TRIM(formulario!L6),1)=".")
),
"OK",
"ERROR"
)
)</f>
        <v/>
      </c>
      <c r="M6" t="str">
        <f>IF(
TRIM(formulario!M6)="",
"",
IF(
AND(
LEN(TRIM(formulario!M6))=10,
MID(TRIM(formulario!M6),3,1)="/",
MID(TRIM(formulario!M6),6,1)="/",
ISNUMBER(DATE(
VALUE(RIGHT(TRIM(formulario!M6),4)),
VALUE(MID(TRIM(formulario!M6),4,2)),
VALUE(LEFT(TRIM(formulario!M6),2))
))
),
"OK",
"ERROR"
)
)</f>
        <v/>
      </c>
      <c r="N6" t="str">
        <f>IF(
TRIM(formulario!N6)="",
"",
IF(
AND(
LEFT(TRIM(formulario!N6),1)="[",
RIGHT(TRIM(formulario!N6),1)="]",
LEN(TRIM(formulario!N6))-LEN(SUBSTITUTE(TRIM(formulario!N6),"[",""))&gt;=1,
LEN(TRIM(formulario!N6))-LEN(SUBSTITUTE(TRIM(formulario!N6),"]",""))&gt;=1,
LEN(TRIM(formulario!N6))-LEN(SUBSTITUTE(TRIM(formulario!N6),".",""))&gt;=2
),
"OK",
"ERROR"
)
)</f>
        <v/>
      </c>
      <c r="O6" t="str">
        <f>IF(formulario!O6="","",IF(COUNTIF(catalogo_areas_tematicas,formulario!O6)&gt;0,"OK","ERROR"))</f>
        <v/>
      </c>
      <c r="P6" t="str">
        <f>IF(formulario!P6="","",IF(COUNTIF(catalogo_tipos_operacion,formulario!P6)&gt;0,"OK","ERROR"))</f>
        <v/>
      </c>
      <c r="Q6" t="str">
        <f>IF(formulario!Q6="","",IF(COUNTIF(catalogo_productos,formulario!Q6)&gt;0,"OK","ERROR"))</f>
        <v/>
      </c>
    </row>
    <row r="7" spans="1:17">
      <c r="A7" t="str">
        <f>IF(TRIM(formulario!A7)="","",IF(AND(ISNUMBER(VALUE(TRIM(formulario!A7))),OR(LEN(TRIM(formulario!A7))=10, LEN(TRIM(formulario!A7))=13)),"OK","ERROR"))</f>
        <v/>
      </c>
      <c r="B7" t="str">
        <f>IF(TRIM(formulario!B7)="","",IF(AND(ISNUMBER(SEARCH("@",formulario!B7)),ISNUMBER(SEARCH(".",formulario!B7)),NOT(ISNUMBER(SEARCH(" ",formulario!B7)))),"OK","ERROR"))</f>
        <v/>
      </c>
      <c r="C7" t="str">
        <f>IF(TRIM(formulario!C7)="","",IF(AND(LEN(TRIM(formulario!C7))=10,ISNUMBER(VALUE(TRIM(formulario!C7))),LEFT(TRIM(formulario!C7),1)="0"),"OK","ERROR"))</f>
        <v/>
      </c>
      <c r="D7" t="str">
        <f>IF(formulario!D7="","",IF(COUNTIF(catalogo_provincias,formulario!D7)&gt;0,"OK","ERROR"))</f>
        <v/>
      </c>
      <c r="E7" t="str">
        <f>IF(formulario!E7="","",IF(COUNTIF(catalogo_ubicacion!$I$2:$I$222,formulario!D7&amp;"|"&amp;formulario!E7)&gt;0,"OK","ERROR"))</f>
        <v/>
      </c>
      <c r="F7" t="str">
        <f>IF(formulario!F7="","",IF(COUNTIF(catalogo_ubicacion!$E$2:$E$1300,formulario!D7&amp;"|"&amp;formulario!E7&amp;"|"&amp;formulario!F7)&gt;0,"OK","ERROR"))</f>
        <v/>
      </c>
      <c r="G7" t="str">
        <f>IF(TRIM(formulario!G7)="","",IF(LEN(formulario!G7)&lt;=256,"OK","ERROR"))</f>
        <v/>
      </c>
      <c r="H7" t="str">
        <f>IF(TRIM(formulario!H7)="","",IF(LEN(formulario!H7)&lt;=256,"OK","ERROR"))</f>
        <v/>
      </c>
      <c r="I7" t="str">
        <f>IF(
TRIM(formulario!I7)="",
"",
IF(
AND(
ISERROR(SEARCH(",",TRIM(formulario!I7))),
LEN(TRIM(formulario!I7))-LEN(SUBSTITUTE(TRIM(formulario!I7),".",""))&lt;=1,
ISNUMBER(--SUBSTITUTE(TRIM(formulario!I7),".","")),
NOT(LEFT(TRIM(formulario!I7),1)="."),
NOT(RIGHT(TRIM(formulario!I7),1)=".")
),
"OK",
"ERROR"
)
)</f>
        <v/>
      </c>
      <c r="J7" t="str">
        <f>IF(TRIM(formulario!J7)="","",IF(LEN(formulario!J7)&lt;=256,"OK","ERROR"))</f>
        <v/>
      </c>
      <c r="K7" t="str">
        <f>IF(TRIM(formulario!K7)="","",IF(LEN(formulario!K7)&lt;=1024,"OK","ERROR"))</f>
        <v/>
      </c>
      <c r="L7" t="str">
        <f>IF(
TRIM(formulario!L7)="",
"",
IF(
AND(
ISERROR(SEARCH(",",TRIM(formulario!L7))),
LEN(TRIM(formulario!L7))-LEN(SUBSTITUTE(TRIM(formulario!L7),".",""))&lt;=1,
ISNUMBER(--SUBSTITUTE(TRIM(formulario!L7),".","")),
NOT(LEFT(TRIM(formulario!L7),1)="."),
NOT(RIGHT(TRIM(formulario!L7),1)=".")
),
"OK",
"ERROR"
)
)</f>
        <v/>
      </c>
      <c r="M7" t="str">
        <f>IF(
TRIM(formulario!M7)="",
"",
IF(
AND(
LEN(TRIM(formulario!M7))=10,
MID(TRIM(formulario!M7),3,1)="/",
MID(TRIM(formulario!M7),6,1)="/",
ISNUMBER(DATE(
VALUE(RIGHT(TRIM(formulario!M7),4)),
VALUE(MID(TRIM(formulario!M7),4,2)),
VALUE(LEFT(TRIM(formulario!M7),2))
))
),
"OK",
"ERROR"
)
)</f>
        <v/>
      </c>
      <c r="N7" t="str">
        <f>IF(
TRIM(formulario!N7)="",
"",
IF(
AND(
LEFT(TRIM(formulario!N7),1)="[",
RIGHT(TRIM(formulario!N7),1)="]",
LEN(TRIM(formulario!N7))-LEN(SUBSTITUTE(TRIM(formulario!N7),"[",""))&gt;=1,
LEN(TRIM(formulario!N7))-LEN(SUBSTITUTE(TRIM(formulario!N7),"]",""))&gt;=1,
LEN(TRIM(formulario!N7))-LEN(SUBSTITUTE(TRIM(formulario!N7),".",""))&gt;=2
),
"OK",
"ERROR"
)
)</f>
        <v/>
      </c>
      <c r="O7" t="str">
        <f>IF(formulario!O7="","",IF(COUNTIF(catalogo_areas_tematicas,formulario!O7)&gt;0,"OK","ERROR"))</f>
        <v/>
      </c>
      <c r="P7" t="str">
        <f>IF(formulario!P7="","",IF(COUNTIF(catalogo_tipos_operacion,formulario!P7)&gt;0,"OK","ERROR"))</f>
        <v/>
      </c>
      <c r="Q7" t="str">
        <f>IF(formulario!Q7="","",IF(COUNTIF(catalogo_productos,formulario!Q7)&gt;0,"OK","ERROR"))</f>
        <v/>
      </c>
    </row>
    <row r="8" spans="1:17">
      <c r="A8" t="str">
        <f>IF(TRIM(formulario!A8)="","",IF(AND(ISNUMBER(VALUE(TRIM(formulario!A8))),OR(LEN(TRIM(formulario!A8))=10, LEN(TRIM(formulario!A8))=13)),"OK","ERROR"))</f>
        <v/>
      </c>
      <c r="B8" t="str">
        <f>IF(TRIM(formulario!B8)="","",IF(AND(ISNUMBER(SEARCH("@",formulario!B8)),ISNUMBER(SEARCH(".",formulario!B8)),NOT(ISNUMBER(SEARCH(" ",formulario!B8)))),"OK","ERROR"))</f>
        <v/>
      </c>
      <c r="C8" t="str">
        <f>IF(TRIM(formulario!C8)="","",IF(AND(LEN(TRIM(formulario!C8))=10,ISNUMBER(VALUE(TRIM(formulario!C8))),LEFT(TRIM(formulario!C8),1)="0"),"OK","ERROR"))</f>
        <v/>
      </c>
      <c r="D8" t="str">
        <f>IF(formulario!D8="","",IF(COUNTIF(catalogo_provincias,formulario!D8)&gt;0,"OK","ERROR"))</f>
        <v/>
      </c>
      <c r="E8" t="str">
        <f>IF(formulario!E8="","",IF(COUNTIF(catalogo_ubicacion!$I$2:$I$222,formulario!D8&amp;"|"&amp;formulario!E8)&gt;0,"OK","ERROR"))</f>
        <v/>
      </c>
      <c r="F8" t="str">
        <f>IF(formulario!F8="","",IF(COUNTIF(catalogo_ubicacion!$E$2:$E$1300,formulario!D8&amp;"|"&amp;formulario!E8&amp;"|"&amp;formulario!F8)&gt;0,"OK","ERROR"))</f>
        <v/>
      </c>
      <c r="G8" t="str">
        <f>IF(TRIM(formulario!G8)="","",IF(LEN(formulario!G8)&lt;=256,"OK","ERROR"))</f>
        <v/>
      </c>
      <c r="H8" t="str">
        <f>IF(TRIM(formulario!H8)="","",IF(LEN(formulario!H8)&lt;=256,"OK","ERROR"))</f>
        <v/>
      </c>
      <c r="I8" t="str">
        <f>IF(
TRIM(formulario!I8)="",
"",
IF(
AND(
ISERROR(SEARCH(",",TRIM(formulario!I8))),
LEN(TRIM(formulario!I8))-LEN(SUBSTITUTE(TRIM(formulario!I8),".",""))&lt;=1,
ISNUMBER(--SUBSTITUTE(TRIM(formulario!I8),".","")),
NOT(LEFT(TRIM(formulario!I8),1)="."),
NOT(RIGHT(TRIM(formulario!I8),1)=".")
),
"OK",
"ERROR"
)
)</f>
        <v/>
      </c>
      <c r="J8" t="str">
        <f>IF(TRIM(formulario!J8)="","",IF(LEN(formulario!J8)&lt;=256,"OK","ERROR"))</f>
        <v/>
      </c>
      <c r="K8" t="str">
        <f>IF(TRIM(formulario!K8)="","",IF(LEN(formulario!K8)&lt;=1024,"OK","ERROR"))</f>
        <v/>
      </c>
      <c r="L8" t="str">
        <f>IF(
TRIM(formulario!L8)="",
"",
IF(
AND(
ISERROR(SEARCH(",",TRIM(formulario!L8))),
LEN(TRIM(formulario!L8))-LEN(SUBSTITUTE(TRIM(formulario!L8),".",""))&lt;=1,
ISNUMBER(--SUBSTITUTE(TRIM(formulario!L8),".","")),
NOT(LEFT(TRIM(formulario!L8),1)="."),
NOT(RIGHT(TRIM(formulario!L8),1)=".")
),
"OK",
"ERROR"
)
)</f>
        <v/>
      </c>
      <c r="M8" t="str">
        <f>IF(
TRIM(formulario!M8)="",
"",
IF(
AND(
LEN(TRIM(formulario!M8))=10,
MID(TRIM(formulario!M8),3,1)="/",
MID(TRIM(formulario!M8),6,1)="/",
ISNUMBER(DATE(
VALUE(RIGHT(TRIM(formulario!M8),4)),
VALUE(MID(TRIM(formulario!M8),4,2)),
VALUE(LEFT(TRIM(formulario!M8),2))
))
),
"OK",
"ERROR"
)
)</f>
        <v/>
      </c>
      <c r="N8" t="str">
        <f>IF(
TRIM(formulario!N8)="",
"",
IF(
AND(
LEFT(TRIM(formulario!N8),1)="[",
RIGHT(TRIM(formulario!N8),1)="]",
LEN(TRIM(formulario!N8))-LEN(SUBSTITUTE(TRIM(formulario!N8),"[",""))&gt;=1,
LEN(TRIM(formulario!N8))-LEN(SUBSTITUTE(TRIM(formulario!N8),"]",""))&gt;=1,
LEN(TRIM(formulario!N8))-LEN(SUBSTITUTE(TRIM(formulario!N8),".",""))&gt;=2
),
"OK",
"ERROR"
)
)</f>
        <v/>
      </c>
      <c r="O8" t="str">
        <f>IF(formulario!O8="","",IF(COUNTIF(catalogo_areas_tematicas,formulario!O8)&gt;0,"OK","ERROR"))</f>
        <v/>
      </c>
      <c r="P8" t="str">
        <f>IF(formulario!P8="","",IF(COUNTIF(catalogo_tipos_operacion,formulario!P8)&gt;0,"OK","ERROR"))</f>
        <v/>
      </c>
      <c r="Q8" t="str">
        <f>IF(formulario!Q8="","",IF(COUNTIF(catalogo_productos,formulario!Q8)&gt;0,"OK","ERROR"))</f>
        <v/>
      </c>
    </row>
    <row r="9" spans="1:17">
      <c r="A9" t="str">
        <f>IF(TRIM(formulario!A9)="","",IF(AND(ISNUMBER(VALUE(TRIM(formulario!A9))),OR(LEN(TRIM(formulario!A9))=10, LEN(TRIM(formulario!A9))=13)),"OK","ERROR"))</f>
        <v/>
      </c>
      <c r="B9" t="str">
        <f>IF(TRIM(formulario!B9)="","",IF(AND(ISNUMBER(SEARCH("@",formulario!B9)),ISNUMBER(SEARCH(".",formulario!B9)),NOT(ISNUMBER(SEARCH(" ",formulario!B9)))),"OK","ERROR"))</f>
        <v/>
      </c>
      <c r="C9" t="str">
        <f>IF(TRIM(formulario!C9)="","",IF(AND(LEN(TRIM(formulario!C9))=10,ISNUMBER(VALUE(TRIM(formulario!C9))),LEFT(TRIM(formulario!C9),1)="0"),"OK","ERROR"))</f>
        <v/>
      </c>
      <c r="D9" t="str">
        <f>IF(formulario!D9="","",IF(COUNTIF(catalogo_provincias,formulario!D9)&gt;0,"OK","ERROR"))</f>
        <v/>
      </c>
      <c r="E9" t="str">
        <f>IF(formulario!E9="","",IF(COUNTIF(catalogo_ubicacion!$I$2:$I$222,formulario!D9&amp;"|"&amp;formulario!E9)&gt;0,"OK","ERROR"))</f>
        <v/>
      </c>
      <c r="F9" t="str">
        <f>IF(formulario!F9="","",IF(COUNTIF(catalogo_ubicacion!$E$2:$E$1300,formulario!D9&amp;"|"&amp;formulario!E9&amp;"|"&amp;formulario!F9)&gt;0,"OK","ERROR"))</f>
        <v/>
      </c>
      <c r="G9" t="str">
        <f>IF(TRIM(formulario!G9)="","",IF(LEN(formulario!G9)&lt;=256,"OK","ERROR"))</f>
        <v/>
      </c>
      <c r="H9" t="str">
        <f>IF(TRIM(formulario!H9)="","",IF(LEN(formulario!H9)&lt;=256,"OK","ERROR"))</f>
        <v/>
      </c>
      <c r="I9" t="str">
        <f>IF(
TRIM(formulario!I9)="",
"",
IF(
AND(
ISERROR(SEARCH(",",TRIM(formulario!I9))),
LEN(TRIM(formulario!I9))-LEN(SUBSTITUTE(TRIM(formulario!I9),".",""))&lt;=1,
ISNUMBER(--SUBSTITUTE(TRIM(formulario!I9),".","")),
NOT(LEFT(TRIM(formulario!I9),1)="."),
NOT(RIGHT(TRIM(formulario!I9),1)=".")
),
"OK",
"ERROR"
)
)</f>
        <v/>
      </c>
      <c r="J9" t="str">
        <f>IF(TRIM(formulario!J9)="","",IF(LEN(formulario!J9)&lt;=256,"OK","ERROR"))</f>
        <v/>
      </c>
      <c r="K9" t="str">
        <f>IF(TRIM(formulario!K9)="","",IF(LEN(formulario!K9)&lt;=1024,"OK","ERROR"))</f>
        <v/>
      </c>
      <c r="L9" t="str">
        <f>IF(
TRIM(formulario!L9)="",
"",
IF(
AND(
ISERROR(SEARCH(",",TRIM(formulario!L9))),
LEN(TRIM(formulario!L9))-LEN(SUBSTITUTE(TRIM(formulario!L9),".",""))&lt;=1,
ISNUMBER(--SUBSTITUTE(TRIM(formulario!L9),".","")),
NOT(LEFT(TRIM(formulario!L9),1)="."),
NOT(RIGHT(TRIM(formulario!L9),1)=".")
),
"OK",
"ERROR"
)
)</f>
        <v/>
      </c>
      <c r="M9" t="str">
        <f>IF(
TRIM(formulario!M9)="",
"",
IF(
AND(
LEN(TRIM(formulario!M9))=10,
MID(TRIM(formulario!M9),3,1)="/",
MID(TRIM(formulario!M9),6,1)="/",
ISNUMBER(DATE(
VALUE(RIGHT(TRIM(formulario!M9),4)),
VALUE(MID(TRIM(formulario!M9),4,2)),
VALUE(LEFT(TRIM(formulario!M9),2))
))
),
"OK",
"ERROR"
)
)</f>
        <v/>
      </c>
      <c r="N9" t="str">
        <f>IF(
TRIM(formulario!N9)="",
"",
IF(
AND(
LEFT(TRIM(formulario!N9),1)="[",
RIGHT(TRIM(formulario!N9),1)="]",
LEN(TRIM(formulario!N9))-LEN(SUBSTITUTE(TRIM(formulario!N9),"[",""))&gt;=1,
LEN(TRIM(formulario!N9))-LEN(SUBSTITUTE(TRIM(formulario!N9),"]",""))&gt;=1,
LEN(TRIM(formulario!N9))-LEN(SUBSTITUTE(TRIM(formulario!N9),".",""))&gt;=2
),
"OK",
"ERROR"
)
)</f>
        <v/>
      </c>
      <c r="O9" t="str">
        <f>IF(formulario!O9="","",IF(COUNTIF(catalogo_areas_tematicas,formulario!O9)&gt;0,"OK","ERROR"))</f>
        <v/>
      </c>
      <c r="P9" t="str">
        <f>IF(formulario!P9="","",IF(COUNTIF(catalogo_tipos_operacion,formulario!P9)&gt;0,"OK","ERROR"))</f>
        <v/>
      </c>
      <c r="Q9" t="str">
        <f>IF(formulario!Q9="","",IF(COUNTIF(catalogo_productos,formulario!Q9)&gt;0,"OK","ERROR"))</f>
        <v/>
      </c>
    </row>
    <row r="10" spans="1:17">
      <c r="A10" t="str">
        <f>IF(TRIM(formulario!A10)="","",IF(AND(ISNUMBER(VALUE(TRIM(formulario!A10))),OR(LEN(TRIM(formulario!A10))=10, LEN(TRIM(formulario!A10))=13)),"OK","ERROR"))</f>
        <v/>
      </c>
      <c r="B10" t="str">
        <f>IF(TRIM(formulario!B10)="","",IF(AND(ISNUMBER(SEARCH("@",formulario!B10)),ISNUMBER(SEARCH(".",formulario!B10)),NOT(ISNUMBER(SEARCH(" ",formulario!B10)))),"OK","ERROR"))</f>
        <v/>
      </c>
      <c r="C10" t="str">
        <f>IF(TRIM(formulario!C10)="","",IF(AND(LEN(TRIM(formulario!C10))=10,ISNUMBER(VALUE(TRIM(formulario!C10))),LEFT(TRIM(formulario!C10),1)="0"),"OK","ERROR"))</f>
        <v/>
      </c>
      <c r="D10" t="str">
        <f>IF(formulario!D10="","",IF(COUNTIF(catalogo_provincias,formulario!D10)&gt;0,"OK","ERROR"))</f>
        <v/>
      </c>
      <c r="E10" t="str">
        <f>IF(formulario!E10="","",IF(COUNTIF(catalogo_ubicacion!$I$2:$I$222,formulario!D10&amp;"|"&amp;formulario!E10)&gt;0,"OK","ERROR"))</f>
        <v/>
      </c>
      <c r="F10" t="str">
        <f>IF(formulario!F10="","",IF(COUNTIF(catalogo_ubicacion!$E$2:$E$1300,formulario!D10&amp;"|"&amp;formulario!E10&amp;"|"&amp;formulario!F10)&gt;0,"OK","ERROR"))</f>
        <v/>
      </c>
      <c r="G10" t="str">
        <f>IF(TRIM(formulario!G10)="","",IF(LEN(formulario!G10)&lt;=256,"OK","ERROR"))</f>
        <v/>
      </c>
      <c r="H10" t="str">
        <f>IF(TRIM(formulario!H10)="","",IF(LEN(formulario!H10)&lt;=256,"OK","ERROR"))</f>
        <v/>
      </c>
      <c r="I10" t="str">
        <f>IF(
TRIM(formulario!I10)="",
"",
IF(
AND(
ISERROR(SEARCH(",",TRIM(formulario!I10))),
LEN(TRIM(formulario!I10))-LEN(SUBSTITUTE(TRIM(formulario!I10),".",""))&lt;=1,
ISNUMBER(--SUBSTITUTE(TRIM(formulario!I10),".","")),
NOT(LEFT(TRIM(formulario!I10),1)="."),
NOT(RIGHT(TRIM(formulario!I10),1)=".")
),
"OK",
"ERROR"
)
)</f>
        <v/>
      </c>
      <c r="J10" t="str">
        <f>IF(TRIM(formulario!J10)="","",IF(LEN(formulario!J10)&lt;=256,"OK","ERROR"))</f>
        <v/>
      </c>
      <c r="K10" t="str">
        <f>IF(TRIM(formulario!K10)="","",IF(LEN(formulario!K10)&lt;=1024,"OK","ERROR"))</f>
        <v/>
      </c>
      <c r="L10" t="str">
        <f>IF(
TRIM(formulario!L10)="",
"",
IF(
AND(
ISERROR(SEARCH(",",TRIM(formulario!L10))),
LEN(TRIM(formulario!L10))-LEN(SUBSTITUTE(TRIM(formulario!L10),".",""))&lt;=1,
ISNUMBER(--SUBSTITUTE(TRIM(formulario!L10),".","")),
NOT(LEFT(TRIM(formulario!L10),1)="."),
NOT(RIGHT(TRIM(formulario!L10),1)=".")
),
"OK",
"ERROR"
)
)</f>
        <v/>
      </c>
      <c r="M10" t="str">
        <f>IF(
TRIM(formulario!M10)="",
"",
IF(
AND(
LEN(TRIM(formulario!M10))=10,
MID(TRIM(formulario!M10),3,1)="/",
MID(TRIM(formulario!M10),6,1)="/",
ISNUMBER(DATE(
VALUE(RIGHT(TRIM(formulario!M10),4)),
VALUE(MID(TRIM(formulario!M10),4,2)),
VALUE(LEFT(TRIM(formulario!M10),2))
))
),
"OK",
"ERROR"
)
)</f>
        <v/>
      </c>
      <c r="N10" t="str">
        <f>IF(
TRIM(formulario!N10)="",
"",
IF(
AND(
LEFT(TRIM(formulario!N10),1)="[",
RIGHT(TRIM(formulario!N10),1)="]",
LEN(TRIM(formulario!N10))-LEN(SUBSTITUTE(TRIM(formulario!N10),"[",""))&gt;=1,
LEN(TRIM(formulario!N10))-LEN(SUBSTITUTE(TRIM(formulario!N10),"]",""))&gt;=1,
LEN(TRIM(formulario!N10))-LEN(SUBSTITUTE(TRIM(formulario!N10),".",""))&gt;=2
),
"OK",
"ERROR"
)
)</f>
        <v/>
      </c>
      <c r="O10" t="str">
        <f>IF(formulario!O10="","",IF(COUNTIF(catalogo_areas_tematicas,formulario!O10)&gt;0,"OK","ERROR"))</f>
        <v/>
      </c>
      <c r="P10" t="str">
        <f>IF(formulario!P10="","",IF(COUNTIF(catalogo_tipos_operacion,formulario!P10)&gt;0,"OK","ERROR"))</f>
        <v/>
      </c>
      <c r="Q10" t="str">
        <f>IF(formulario!Q10="","",IF(COUNTIF(catalogo_productos,formulario!Q10)&gt;0,"OK","ERROR"))</f>
        <v/>
      </c>
    </row>
    <row r="11" spans="1:17">
      <c r="A11" t="str">
        <f>IF(TRIM(formulario!A11)="","",IF(AND(ISNUMBER(VALUE(TRIM(formulario!A11))),OR(LEN(TRIM(formulario!A11))=10, LEN(TRIM(formulario!A11))=13)),"OK","ERROR"))</f>
        <v/>
      </c>
      <c r="B11" t="str">
        <f>IF(TRIM(formulario!B11)="","",IF(AND(ISNUMBER(SEARCH("@",formulario!B11)),ISNUMBER(SEARCH(".",formulario!B11)),NOT(ISNUMBER(SEARCH(" ",formulario!B11)))),"OK","ERROR"))</f>
        <v/>
      </c>
      <c r="C11" t="str">
        <f>IF(TRIM(formulario!C11)="","",IF(AND(LEN(TRIM(formulario!C11))=10,ISNUMBER(VALUE(TRIM(formulario!C11))),LEFT(TRIM(formulario!C11),1)="0"),"OK","ERROR"))</f>
        <v/>
      </c>
      <c r="D11" t="str">
        <f>IF(formulario!D11="","",IF(COUNTIF(catalogo_provincias,formulario!D11)&gt;0,"OK","ERROR"))</f>
        <v/>
      </c>
      <c r="E11" t="str">
        <f>IF(formulario!E11="","",IF(COUNTIF(catalogo_ubicacion!$I$2:$I$222,formulario!D11&amp;"|"&amp;formulario!E11)&gt;0,"OK","ERROR"))</f>
        <v/>
      </c>
      <c r="F11" t="str">
        <f>IF(formulario!F11="","",IF(COUNTIF(catalogo_ubicacion!$E$2:$E$1300,formulario!D11&amp;"|"&amp;formulario!E11&amp;"|"&amp;formulario!F11)&gt;0,"OK","ERROR"))</f>
        <v/>
      </c>
      <c r="G11" t="str">
        <f>IF(TRIM(formulario!G11)="","",IF(LEN(formulario!G11)&lt;=256,"OK","ERROR"))</f>
        <v/>
      </c>
      <c r="H11" t="str">
        <f>IF(TRIM(formulario!H11)="","",IF(LEN(formulario!H11)&lt;=256,"OK","ERROR"))</f>
        <v/>
      </c>
      <c r="I11" t="str">
        <f>IF(
TRIM(formulario!I11)="",
"",
IF(
AND(
ISERROR(SEARCH(",",TRIM(formulario!I11))),
LEN(TRIM(formulario!I11))-LEN(SUBSTITUTE(TRIM(formulario!I11),".",""))&lt;=1,
ISNUMBER(--SUBSTITUTE(TRIM(formulario!I11),".","")),
NOT(LEFT(TRIM(formulario!I11),1)="."),
NOT(RIGHT(TRIM(formulario!I11),1)=".")
),
"OK",
"ERROR"
)
)</f>
        <v/>
      </c>
      <c r="J11" t="str">
        <f>IF(TRIM(formulario!J11)="","",IF(LEN(formulario!J11)&lt;=256,"OK","ERROR"))</f>
        <v/>
      </c>
      <c r="K11" t="str">
        <f>IF(TRIM(formulario!K11)="","",IF(LEN(formulario!K11)&lt;=1024,"OK","ERROR"))</f>
        <v/>
      </c>
      <c r="L11" t="str">
        <f>IF(
TRIM(formulario!L11)="",
"",
IF(
AND(
ISERROR(SEARCH(",",TRIM(formulario!L11))),
LEN(TRIM(formulario!L11))-LEN(SUBSTITUTE(TRIM(formulario!L11),".",""))&lt;=1,
ISNUMBER(--SUBSTITUTE(TRIM(formulario!L11),".","")),
NOT(LEFT(TRIM(formulario!L11),1)="."),
NOT(RIGHT(TRIM(formulario!L11),1)=".")
),
"OK",
"ERROR"
)
)</f>
        <v/>
      </c>
      <c r="M11" t="str">
        <f>IF(
TRIM(formulario!M11)="",
"",
IF(
AND(
LEN(TRIM(formulario!M11))=10,
MID(TRIM(formulario!M11),3,1)="/",
MID(TRIM(formulario!M11),6,1)="/",
ISNUMBER(DATE(
VALUE(RIGHT(TRIM(formulario!M11),4)),
VALUE(MID(TRIM(formulario!M11),4,2)),
VALUE(LEFT(TRIM(formulario!M11),2))
))
),
"OK",
"ERROR"
)
)</f>
        <v/>
      </c>
      <c r="N11" t="str">
        <f>IF(
TRIM(formulario!N11)="",
"",
IF(
AND(
LEFT(TRIM(formulario!N11),1)="[",
RIGHT(TRIM(formulario!N11),1)="]",
LEN(TRIM(formulario!N11))-LEN(SUBSTITUTE(TRIM(formulario!N11),"[",""))&gt;=1,
LEN(TRIM(formulario!N11))-LEN(SUBSTITUTE(TRIM(formulario!N11),"]",""))&gt;=1,
LEN(TRIM(formulario!N11))-LEN(SUBSTITUTE(TRIM(formulario!N11),".",""))&gt;=2
),
"OK",
"ERROR"
)
)</f>
        <v/>
      </c>
      <c r="O11" t="str">
        <f>IF(formulario!O11="","",IF(COUNTIF(catalogo_areas_tematicas,formulario!O11)&gt;0,"OK","ERROR"))</f>
        <v/>
      </c>
      <c r="P11" t="str">
        <f>IF(formulario!P11="","",IF(COUNTIF(catalogo_tipos_operacion,formulario!P11)&gt;0,"OK","ERROR"))</f>
        <v/>
      </c>
      <c r="Q11" t="str">
        <f>IF(formulario!Q11="","",IF(COUNTIF(catalogo_productos,formulario!Q11)&gt;0,"OK","ERROR"))</f>
        <v/>
      </c>
    </row>
    <row r="12" spans="1:17">
      <c r="A12" t="str">
        <f>IF(TRIM(formulario!A12)="","",IF(AND(ISNUMBER(VALUE(TRIM(formulario!A12))),OR(LEN(TRIM(formulario!A12))=10, LEN(TRIM(formulario!A12))=13)),"OK","ERROR"))</f>
        <v/>
      </c>
      <c r="B12" t="str">
        <f>IF(TRIM(formulario!B12)="","",IF(AND(ISNUMBER(SEARCH("@",formulario!B12)),ISNUMBER(SEARCH(".",formulario!B12)),NOT(ISNUMBER(SEARCH(" ",formulario!B12)))),"OK","ERROR"))</f>
        <v/>
      </c>
      <c r="C12" t="str">
        <f>IF(TRIM(formulario!C12)="","",IF(AND(LEN(TRIM(formulario!C12))=10,ISNUMBER(VALUE(TRIM(formulario!C12))),LEFT(TRIM(formulario!C12),1)="0"),"OK","ERROR"))</f>
        <v/>
      </c>
      <c r="D12" t="str">
        <f>IF(formulario!D12="","",IF(COUNTIF(catalogo_provincias,formulario!D12)&gt;0,"OK","ERROR"))</f>
        <v/>
      </c>
      <c r="E12" t="str">
        <f>IF(formulario!E12="","",IF(COUNTIF(catalogo_ubicacion!$I$2:$I$222,formulario!D12&amp;"|"&amp;formulario!E12)&gt;0,"OK","ERROR"))</f>
        <v/>
      </c>
      <c r="F12" t="str">
        <f>IF(formulario!F12="","",IF(COUNTIF(catalogo_ubicacion!$E$2:$E$1300,formulario!D12&amp;"|"&amp;formulario!E12&amp;"|"&amp;formulario!F12)&gt;0,"OK","ERROR"))</f>
        <v/>
      </c>
      <c r="G12" t="str">
        <f>IF(TRIM(formulario!G12)="","",IF(LEN(formulario!G12)&lt;=256,"OK","ERROR"))</f>
        <v/>
      </c>
      <c r="H12" t="str">
        <f>IF(TRIM(formulario!H12)="","",IF(LEN(formulario!H12)&lt;=256,"OK","ERROR"))</f>
        <v/>
      </c>
      <c r="I12" t="str">
        <f>IF(
TRIM(formulario!I12)="",
"",
IF(
AND(
ISERROR(SEARCH(",",TRIM(formulario!I12))),
LEN(TRIM(formulario!I12))-LEN(SUBSTITUTE(TRIM(formulario!I12),".",""))&lt;=1,
ISNUMBER(--SUBSTITUTE(TRIM(formulario!I12),".","")),
NOT(LEFT(TRIM(formulario!I12),1)="."),
NOT(RIGHT(TRIM(formulario!I12),1)=".")
),
"OK",
"ERROR"
)
)</f>
        <v/>
      </c>
      <c r="J12" t="str">
        <f>IF(TRIM(formulario!J12)="","",IF(LEN(formulario!J12)&lt;=256,"OK","ERROR"))</f>
        <v/>
      </c>
      <c r="K12" t="str">
        <f>IF(TRIM(formulario!K12)="","",IF(LEN(formulario!K12)&lt;=1024,"OK","ERROR"))</f>
        <v/>
      </c>
      <c r="L12" t="str">
        <f>IF(
TRIM(formulario!L12)="",
"",
IF(
AND(
ISERROR(SEARCH(",",TRIM(formulario!L12))),
LEN(TRIM(formulario!L12))-LEN(SUBSTITUTE(TRIM(formulario!L12),".",""))&lt;=1,
ISNUMBER(--SUBSTITUTE(TRIM(formulario!L12),".","")),
NOT(LEFT(TRIM(formulario!L12),1)="."),
NOT(RIGHT(TRIM(formulario!L12),1)=".")
),
"OK",
"ERROR"
)
)</f>
        <v/>
      </c>
      <c r="M12" t="str">
        <f>IF(
TRIM(formulario!M12)="",
"",
IF(
AND(
LEN(TRIM(formulario!M12))=10,
MID(TRIM(formulario!M12),3,1)="/",
MID(TRIM(formulario!M12),6,1)="/",
ISNUMBER(DATE(
VALUE(RIGHT(TRIM(formulario!M12),4)),
VALUE(MID(TRIM(formulario!M12),4,2)),
VALUE(LEFT(TRIM(formulario!M12),2))
))
),
"OK",
"ERROR"
)
)</f>
        <v/>
      </c>
      <c r="N12" t="str">
        <f>IF(
TRIM(formulario!N12)="",
"",
IF(
AND(
LEFT(TRIM(formulario!N12),1)="[",
RIGHT(TRIM(formulario!N12),1)="]",
LEN(TRIM(formulario!N12))-LEN(SUBSTITUTE(TRIM(formulario!N12),"[",""))&gt;=1,
LEN(TRIM(formulario!N12))-LEN(SUBSTITUTE(TRIM(formulario!N12),"]",""))&gt;=1,
LEN(TRIM(formulario!N12))-LEN(SUBSTITUTE(TRIM(formulario!N12),".",""))&gt;=2
),
"OK",
"ERROR"
)
)</f>
        <v/>
      </c>
      <c r="O12" t="str">
        <f>IF(formulario!O12="","",IF(COUNTIF(catalogo_areas_tematicas,formulario!O12)&gt;0,"OK","ERROR"))</f>
        <v/>
      </c>
      <c r="P12" t="str">
        <f>IF(formulario!P12="","",IF(COUNTIF(catalogo_tipos_operacion,formulario!P12)&gt;0,"OK","ERROR"))</f>
        <v/>
      </c>
      <c r="Q12" t="str">
        <f>IF(formulario!Q12="","",IF(COUNTIF(catalogo_productos,formulario!Q12)&gt;0,"OK","ERROR"))</f>
        <v/>
      </c>
    </row>
    <row r="13" spans="1:17">
      <c r="A13" t="str">
        <f>IF(TRIM(formulario!A13)="","",IF(AND(ISNUMBER(VALUE(TRIM(formulario!A13))),OR(LEN(TRIM(formulario!A13))=10, LEN(TRIM(formulario!A13))=13)),"OK","ERROR"))</f>
        <v/>
      </c>
      <c r="B13" t="str">
        <f>IF(TRIM(formulario!B13)="","",IF(AND(ISNUMBER(SEARCH("@",formulario!B13)),ISNUMBER(SEARCH(".",formulario!B13)),NOT(ISNUMBER(SEARCH(" ",formulario!B13)))),"OK","ERROR"))</f>
        <v/>
      </c>
      <c r="C13" t="str">
        <f>IF(TRIM(formulario!C13)="","",IF(AND(LEN(TRIM(formulario!C13))=10,ISNUMBER(VALUE(TRIM(formulario!C13))),LEFT(TRIM(formulario!C13),1)="0"),"OK","ERROR"))</f>
        <v/>
      </c>
      <c r="D13" t="str">
        <f>IF(formulario!D13="","",IF(COUNTIF(catalogo_provincias,formulario!D13)&gt;0,"OK","ERROR"))</f>
        <v/>
      </c>
      <c r="E13" t="str">
        <f>IF(formulario!E13="","",IF(COUNTIF(catalogo_ubicacion!$I$2:$I$222,formulario!D13&amp;"|"&amp;formulario!E13)&gt;0,"OK","ERROR"))</f>
        <v/>
      </c>
      <c r="F13" t="str">
        <f>IF(formulario!F13="","",IF(COUNTIF(catalogo_ubicacion!$E$2:$E$1300,formulario!D13&amp;"|"&amp;formulario!E13&amp;"|"&amp;formulario!F13)&gt;0,"OK","ERROR"))</f>
        <v/>
      </c>
      <c r="G13" t="str">
        <f>IF(TRIM(formulario!G13)="","",IF(LEN(formulario!G13)&lt;=256,"OK","ERROR"))</f>
        <v/>
      </c>
      <c r="H13" t="str">
        <f>IF(TRIM(formulario!H13)="","",IF(LEN(formulario!H13)&lt;=256,"OK","ERROR"))</f>
        <v/>
      </c>
      <c r="I13" t="str">
        <f>IF(
TRIM(formulario!I13)="",
"",
IF(
AND(
ISERROR(SEARCH(",",TRIM(formulario!I13))),
LEN(TRIM(formulario!I13))-LEN(SUBSTITUTE(TRIM(formulario!I13),".",""))&lt;=1,
ISNUMBER(--SUBSTITUTE(TRIM(formulario!I13),".","")),
NOT(LEFT(TRIM(formulario!I13),1)="."),
NOT(RIGHT(TRIM(formulario!I13),1)=".")
),
"OK",
"ERROR"
)
)</f>
        <v/>
      </c>
      <c r="J13" t="str">
        <f>IF(TRIM(formulario!J13)="","",IF(LEN(formulario!J13)&lt;=256,"OK","ERROR"))</f>
        <v/>
      </c>
      <c r="K13" t="str">
        <f>IF(TRIM(formulario!K13)="","",IF(LEN(formulario!K13)&lt;=1024,"OK","ERROR"))</f>
        <v/>
      </c>
      <c r="L13" t="str">
        <f>IF(
TRIM(formulario!L13)="",
"",
IF(
AND(
ISERROR(SEARCH(",",TRIM(formulario!L13))),
LEN(TRIM(formulario!L13))-LEN(SUBSTITUTE(TRIM(formulario!L13),".",""))&lt;=1,
ISNUMBER(--SUBSTITUTE(TRIM(formulario!L13),".","")),
NOT(LEFT(TRIM(formulario!L13),1)="."),
NOT(RIGHT(TRIM(formulario!L13),1)=".")
),
"OK",
"ERROR"
)
)</f>
        <v/>
      </c>
      <c r="M13" t="str">
        <f>IF(
TRIM(formulario!M13)="",
"",
IF(
AND(
LEN(TRIM(formulario!M13))=10,
MID(TRIM(formulario!M13),3,1)="/",
MID(TRIM(formulario!M13),6,1)="/",
ISNUMBER(DATE(
VALUE(RIGHT(TRIM(formulario!M13),4)),
VALUE(MID(TRIM(formulario!M13),4,2)),
VALUE(LEFT(TRIM(formulario!M13),2))
))
),
"OK",
"ERROR"
)
)</f>
        <v/>
      </c>
      <c r="N13" t="str">
        <f>IF(
TRIM(formulario!N13)="",
"",
IF(
AND(
LEFT(TRIM(formulario!N13),1)="[",
RIGHT(TRIM(formulario!N13),1)="]",
LEN(TRIM(formulario!N13))-LEN(SUBSTITUTE(TRIM(formulario!N13),"[",""))&gt;=1,
LEN(TRIM(formulario!N13))-LEN(SUBSTITUTE(TRIM(formulario!N13),"]",""))&gt;=1,
LEN(TRIM(formulario!N13))-LEN(SUBSTITUTE(TRIM(formulario!N13),".",""))&gt;=2
),
"OK",
"ERROR"
)
)</f>
        <v/>
      </c>
      <c r="O13" t="str">
        <f>IF(formulario!O13="","",IF(COUNTIF(catalogo_areas_tematicas,formulario!O13)&gt;0,"OK","ERROR"))</f>
        <v/>
      </c>
      <c r="P13" t="str">
        <f>IF(formulario!P13="","",IF(COUNTIF(catalogo_tipos_operacion,formulario!P13)&gt;0,"OK","ERROR"))</f>
        <v/>
      </c>
      <c r="Q13" t="str">
        <f>IF(formulario!Q13="","",IF(COUNTIF(catalogo_productos,formulario!Q13)&gt;0,"OK","ERROR"))</f>
        <v/>
      </c>
    </row>
    <row r="14" spans="1:17">
      <c r="A14" t="str">
        <f>IF(TRIM(formulario!A14)="","",IF(AND(ISNUMBER(VALUE(TRIM(formulario!A14))),OR(LEN(TRIM(formulario!A14))=10, LEN(TRIM(formulario!A14))=13)),"OK","ERROR"))</f>
        <v/>
      </c>
      <c r="B14" t="str">
        <f>IF(TRIM(formulario!B14)="","",IF(AND(ISNUMBER(SEARCH("@",formulario!B14)),ISNUMBER(SEARCH(".",formulario!B14)),NOT(ISNUMBER(SEARCH(" ",formulario!B14)))),"OK","ERROR"))</f>
        <v/>
      </c>
      <c r="C14" t="str">
        <f>IF(TRIM(formulario!C14)="","",IF(AND(LEN(TRIM(formulario!C14))=10,ISNUMBER(VALUE(TRIM(formulario!C14))),LEFT(TRIM(formulario!C14),1)="0"),"OK","ERROR"))</f>
        <v/>
      </c>
      <c r="D14" t="str">
        <f>IF(formulario!D14="","",IF(COUNTIF(catalogo_provincias,formulario!D14)&gt;0,"OK","ERROR"))</f>
        <v/>
      </c>
      <c r="E14" t="str">
        <f>IF(formulario!E14="","",IF(COUNTIF(catalogo_ubicacion!$I$2:$I$222,formulario!D14&amp;"|"&amp;formulario!E14)&gt;0,"OK","ERROR"))</f>
        <v/>
      </c>
      <c r="F14" t="str">
        <f>IF(formulario!F14="","",IF(COUNTIF(catalogo_ubicacion!$E$2:$E$1300,formulario!D14&amp;"|"&amp;formulario!E14&amp;"|"&amp;formulario!F14)&gt;0,"OK","ERROR"))</f>
        <v/>
      </c>
      <c r="G14" t="str">
        <f>IF(TRIM(formulario!G14)="","",IF(LEN(formulario!G14)&lt;=256,"OK","ERROR"))</f>
        <v/>
      </c>
      <c r="H14" t="str">
        <f>IF(TRIM(formulario!H14)="","",IF(LEN(formulario!H14)&lt;=256,"OK","ERROR"))</f>
        <v/>
      </c>
      <c r="I14" t="str">
        <f>IF(
TRIM(formulario!I14)="",
"",
IF(
AND(
ISERROR(SEARCH(",",TRIM(formulario!I14))),
LEN(TRIM(formulario!I14))-LEN(SUBSTITUTE(TRIM(formulario!I14),".",""))&lt;=1,
ISNUMBER(--SUBSTITUTE(TRIM(formulario!I14),".","")),
NOT(LEFT(TRIM(formulario!I14),1)="."),
NOT(RIGHT(TRIM(formulario!I14),1)=".")
),
"OK",
"ERROR"
)
)</f>
        <v/>
      </c>
      <c r="J14" t="str">
        <f>IF(TRIM(formulario!J14)="","",IF(LEN(formulario!J14)&lt;=256,"OK","ERROR"))</f>
        <v/>
      </c>
      <c r="K14" t="str">
        <f>IF(TRIM(formulario!K14)="","",IF(LEN(formulario!K14)&lt;=1024,"OK","ERROR"))</f>
        <v/>
      </c>
      <c r="L14" t="str">
        <f>IF(
TRIM(formulario!L14)="",
"",
IF(
AND(
ISERROR(SEARCH(",",TRIM(formulario!L14))),
LEN(TRIM(formulario!L14))-LEN(SUBSTITUTE(TRIM(formulario!L14),".",""))&lt;=1,
ISNUMBER(--SUBSTITUTE(TRIM(formulario!L14),".","")),
NOT(LEFT(TRIM(formulario!L14),1)="."),
NOT(RIGHT(TRIM(formulario!L14),1)=".")
),
"OK",
"ERROR"
)
)</f>
        <v/>
      </c>
      <c r="M14" t="str">
        <f>IF(
TRIM(formulario!M14)="",
"",
IF(
AND(
LEN(TRIM(formulario!M14))=10,
MID(TRIM(formulario!M14),3,1)="/",
MID(TRIM(formulario!M14),6,1)="/",
ISNUMBER(DATE(
VALUE(RIGHT(TRIM(formulario!M14),4)),
VALUE(MID(TRIM(formulario!M14),4,2)),
VALUE(LEFT(TRIM(formulario!M14),2))
))
),
"OK",
"ERROR"
)
)</f>
        <v/>
      </c>
      <c r="N14" t="str">
        <f>IF(
TRIM(formulario!N14)="",
"",
IF(
AND(
LEFT(TRIM(formulario!N14),1)="[",
RIGHT(TRIM(formulario!N14),1)="]",
LEN(TRIM(formulario!N14))-LEN(SUBSTITUTE(TRIM(formulario!N14),"[",""))&gt;=1,
LEN(TRIM(formulario!N14))-LEN(SUBSTITUTE(TRIM(formulario!N14),"]",""))&gt;=1,
LEN(TRIM(formulario!N14))-LEN(SUBSTITUTE(TRIM(formulario!N14),".",""))&gt;=2
),
"OK",
"ERROR"
)
)</f>
        <v/>
      </c>
      <c r="O14" t="str">
        <f>IF(formulario!O14="","",IF(COUNTIF(catalogo_areas_tematicas,formulario!O14)&gt;0,"OK","ERROR"))</f>
        <v/>
      </c>
      <c r="P14" t="str">
        <f>IF(formulario!P14="","",IF(COUNTIF(catalogo_tipos_operacion,formulario!P14)&gt;0,"OK","ERROR"))</f>
        <v/>
      </c>
      <c r="Q14" t="str">
        <f>IF(formulario!Q14="","",IF(COUNTIF(catalogo_productos,formulario!Q14)&gt;0,"OK","ERROR"))</f>
        <v/>
      </c>
    </row>
    <row r="15" spans="1:17">
      <c r="A15" t="str">
        <f>IF(TRIM(formulario!A15)="","",IF(AND(ISNUMBER(VALUE(TRIM(formulario!A15))),OR(LEN(TRIM(formulario!A15))=10, LEN(TRIM(formulario!A15))=13)),"OK","ERROR"))</f>
        <v/>
      </c>
      <c r="B15" t="str">
        <f>IF(TRIM(formulario!B15)="","",IF(AND(ISNUMBER(SEARCH("@",formulario!B15)),ISNUMBER(SEARCH(".",formulario!B15)),NOT(ISNUMBER(SEARCH(" ",formulario!B15)))),"OK","ERROR"))</f>
        <v/>
      </c>
      <c r="C15" t="str">
        <f>IF(TRIM(formulario!C15)="","",IF(AND(LEN(TRIM(formulario!C15))=10,ISNUMBER(VALUE(TRIM(formulario!C15))),LEFT(TRIM(formulario!C15),1)="0"),"OK","ERROR"))</f>
        <v/>
      </c>
      <c r="D15" t="str">
        <f>IF(formulario!D15="","",IF(COUNTIF(catalogo_provincias,formulario!D15)&gt;0,"OK","ERROR"))</f>
        <v/>
      </c>
      <c r="E15" t="str">
        <f>IF(formulario!E15="","",IF(COUNTIF(catalogo_ubicacion!$I$2:$I$222,formulario!D15&amp;"|"&amp;formulario!E15)&gt;0,"OK","ERROR"))</f>
        <v/>
      </c>
      <c r="F15" t="str">
        <f>IF(formulario!F15="","",IF(COUNTIF(catalogo_ubicacion!$E$2:$E$1300,formulario!D15&amp;"|"&amp;formulario!E15&amp;"|"&amp;formulario!F15)&gt;0,"OK","ERROR"))</f>
        <v/>
      </c>
      <c r="G15" t="str">
        <f>IF(TRIM(formulario!G15)="","",IF(LEN(formulario!G15)&lt;=256,"OK","ERROR"))</f>
        <v/>
      </c>
      <c r="H15" t="str">
        <f>IF(TRIM(formulario!H15)="","",IF(LEN(formulario!H15)&lt;=256,"OK","ERROR"))</f>
        <v/>
      </c>
      <c r="I15" t="str">
        <f>IF(
TRIM(formulario!I15)="",
"",
IF(
AND(
ISERROR(SEARCH(",",TRIM(formulario!I15))),
LEN(TRIM(formulario!I15))-LEN(SUBSTITUTE(TRIM(formulario!I15),".",""))&lt;=1,
ISNUMBER(--SUBSTITUTE(TRIM(formulario!I15),".","")),
NOT(LEFT(TRIM(formulario!I15),1)="."),
NOT(RIGHT(TRIM(formulario!I15),1)=".")
),
"OK",
"ERROR"
)
)</f>
        <v/>
      </c>
      <c r="J15" t="str">
        <f>IF(TRIM(formulario!J15)="","",IF(LEN(formulario!J15)&lt;=256,"OK","ERROR"))</f>
        <v/>
      </c>
      <c r="K15" t="str">
        <f>IF(TRIM(formulario!K15)="","",IF(LEN(formulario!K15)&lt;=1024,"OK","ERROR"))</f>
        <v/>
      </c>
      <c r="L15" t="str">
        <f>IF(
TRIM(formulario!L15)="",
"",
IF(
AND(
ISERROR(SEARCH(",",TRIM(formulario!L15))),
LEN(TRIM(formulario!L15))-LEN(SUBSTITUTE(TRIM(formulario!L15),".",""))&lt;=1,
ISNUMBER(--SUBSTITUTE(TRIM(formulario!L15),".","")),
NOT(LEFT(TRIM(formulario!L15),1)="."),
NOT(RIGHT(TRIM(formulario!L15),1)=".")
),
"OK",
"ERROR"
)
)</f>
        <v/>
      </c>
      <c r="M15" t="str">
        <f>IF(
TRIM(formulario!M15)="",
"",
IF(
AND(
LEN(TRIM(formulario!M15))=10,
MID(TRIM(formulario!M15),3,1)="/",
MID(TRIM(formulario!M15),6,1)="/",
ISNUMBER(DATE(
VALUE(RIGHT(TRIM(formulario!M15),4)),
VALUE(MID(TRIM(formulario!M15),4,2)),
VALUE(LEFT(TRIM(formulario!M15),2))
))
),
"OK",
"ERROR"
)
)</f>
        <v/>
      </c>
      <c r="N15" t="str">
        <f>IF(
TRIM(formulario!N15)="",
"",
IF(
AND(
LEFT(TRIM(formulario!N15),1)="[",
RIGHT(TRIM(formulario!N15),1)="]",
LEN(TRIM(formulario!N15))-LEN(SUBSTITUTE(TRIM(formulario!N15),"[",""))&gt;=1,
LEN(TRIM(formulario!N15))-LEN(SUBSTITUTE(TRIM(formulario!N15),"]",""))&gt;=1,
LEN(TRIM(formulario!N15))-LEN(SUBSTITUTE(TRIM(formulario!N15),".",""))&gt;=2
),
"OK",
"ERROR"
)
)</f>
        <v/>
      </c>
      <c r="O15" t="str">
        <f>IF(formulario!O15="","",IF(COUNTIF(catalogo_areas_tematicas,formulario!O15)&gt;0,"OK","ERROR"))</f>
        <v/>
      </c>
      <c r="P15" t="str">
        <f>IF(formulario!P15="","",IF(COUNTIF(catalogo_tipos_operacion,formulario!P15)&gt;0,"OK","ERROR"))</f>
        <v/>
      </c>
      <c r="Q15" t="str">
        <f>IF(formulario!Q15="","",IF(COUNTIF(catalogo_productos,formulario!Q15)&gt;0,"OK","ERROR"))</f>
        <v/>
      </c>
    </row>
    <row r="16" spans="1:17">
      <c r="A16" t="str">
        <f>IF(TRIM(formulario!A16)="","",IF(AND(ISNUMBER(VALUE(TRIM(formulario!A16))),OR(LEN(TRIM(formulario!A16))=10, LEN(TRIM(formulario!A16))=13)),"OK","ERROR"))</f>
        <v/>
      </c>
      <c r="B16" t="str">
        <f>IF(TRIM(formulario!B16)="","",IF(AND(ISNUMBER(SEARCH("@",formulario!B16)),ISNUMBER(SEARCH(".",formulario!B16)),NOT(ISNUMBER(SEARCH(" ",formulario!B16)))),"OK","ERROR"))</f>
        <v/>
      </c>
      <c r="C16" t="str">
        <f>IF(TRIM(formulario!C16)="","",IF(AND(LEN(TRIM(formulario!C16))=10,ISNUMBER(VALUE(TRIM(formulario!C16))),LEFT(TRIM(formulario!C16),1)="0"),"OK","ERROR"))</f>
        <v/>
      </c>
      <c r="D16" t="str">
        <f>IF(formulario!D16="","",IF(COUNTIF(catalogo_provincias,formulario!D16)&gt;0,"OK","ERROR"))</f>
        <v/>
      </c>
      <c r="E16" t="str">
        <f>IF(formulario!E16="","",IF(COUNTIF(catalogo_ubicacion!$I$2:$I$222,formulario!D16&amp;"|"&amp;formulario!E16)&gt;0,"OK","ERROR"))</f>
        <v/>
      </c>
      <c r="F16" t="str">
        <f>IF(formulario!F16="","",IF(COUNTIF(catalogo_ubicacion!$E$2:$E$1300,formulario!D16&amp;"|"&amp;formulario!E16&amp;"|"&amp;formulario!F16)&gt;0,"OK","ERROR"))</f>
        <v/>
      </c>
      <c r="G16" t="str">
        <f>IF(TRIM(formulario!G16)="","",IF(LEN(formulario!G16)&lt;=256,"OK","ERROR"))</f>
        <v/>
      </c>
      <c r="H16" t="str">
        <f>IF(TRIM(formulario!H16)="","",IF(LEN(formulario!H16)&lt;=256,"OK","ERROR"))</f>
        <v/>
      </c>
      <c r="I16" t="str">
        <f>IF(
TRIM(formulario!I16)="",
"",
IF(
AND(
ISERROR(SEARCH(",",TRIM(formulario!I16))),
LEN(TRIM(formulario!I16))-LEN(SUBSTITUTE(TRIM(formulario!I16),".",""))&lt;=1,
ISNUMBER(--SUBSTITUTE(TRIM(formulario!I16),".","")),
NOT(LEFT(TRIM(formulario!I16),1)="."),
NOT(RIGHT(TRIM(formulario!I16),1)=".")
),
"OK",
"ERROR"
)
)</f>
        <v/>
      </c>
      <c r="J16" t="str">
        <f>IF(TRIM(formulario!J16)="","",IF(LEN(formulario!J16)&lt;=256,"OK","ERROR"))</f>
        <v/>
      </c>
      <c r="K16" t="str">
        <f>IF(TRIM(formulario!K16)="","",IF(LEN(formulario!K16)&lt;=1024,"OK","ERROR"))</f>
        <v/>
      </c>
      <c r="L16" t="str">
        <f>IF(
TRIM(formulario!L16)="",
"",
IF(
AND(
ISERROR(SEARCH(",",TRIM(formulario!L16))),
LEN(TRIM(formulario!L16))-LEN(SUBSTITUTE(TRIM(formulario!L16),".",""))&lt;=1,
ISNUMBER(--SUBSTITUTE(TRIM(formulario!L16),".","")),
NOT(LEFT(TRIM(formulario!L16),1)="."),
NOT(RIGHT(TRIM(formulario!L16),1)=".")
),
"OK",
"ERROR"
)
)</f>
        <v/>
      </c>
      <c r="M16" t="str">
        <f>IF(
TRIM(formulario!M16)="",
"",
IF(
AND(
LEN(TRIM(formulario!M16))=10,
MID(TRIM(formulario!M16),3,1)="/",
MID(TRIM(formulario!M16),6,1)="/",
ISNUMBER(DATE(
VALUE(RIGHT(TRIM(formulario!M16),4)),
VALUE(MID(TRIM(formulario!M16),4,2)),
VALUE(LEFT(TRIM(formulario!M16),2))
))
),
"OK",
"ERROR"
)
)</f>
        <v/>
      </c>
      <c r="N16" t="str">
        <f>IF(
TRIM(formulario!N16)="",
"",
IF(
AND(
LEFT(TRIM(formulario!N16),1)="[",
RIGHT(TRIM(formulario!N16),1)="]",
LEN(TRIM(formulario!N16))-LEN(SUBSTITUTE(TRIM(formulario!N16),"[",""))&gt;=1,
LEN(TRIM(formulario!N16))-LEN(SUBSTITUTE(TRIM(formulario!N16),"]",""))&gt;=1,
LEN(TRIM(formulario!N16))-LEN(SUBSTITUTE(TRIM(formulario!N16),".",""))&gt;=2
),
"OK",
"ERROR"
)
)</f>
        <v/>
      </c>
      <c r="O16" t="str">
        <f>IF(formulario!O16="","",IF(COUNTIF(catalogo_areas_tematicas,formulario!O16)&gt;0,"OK","ERROR"))</f>
        <v/>
      </c>
      <c r="P16" t="str">
        <f>IF(formulario!P16="","",IF(COUNTIF(catalogo_tipos_operacion,formulario!P16)&gt;0,"OK","ERROR"))</f>
        <v/>
      </c>
      <c r="Q16" t="str">
        <f>IF(formulario!Q16="","",IF(COUNTIF(catalogo_productos,formulario!Q16)&gt;0,"OK","ERROR"))</f>
        <v/>
      </c>
    </row>
    <row r="17" spans="1:17">
      <c r="A17" t="str">
        <f>IF(TRIM(formulario!A17)="","",IF(AND(ISNUMBER(VALUE(TRIM(formulario!A17))),OR(LEN(TRIM(formulario!A17))=10, LEN(TRIM(formulario!A17))=13)),"OK","ERROR"))</f>
        <v/>
      </c>
      <c r="B17" t="str">
        <f>IF(TRIM(formulario!B17)="","",IF(AND(ISNUMBER(SEARCH("@",formulario!B17)),ISNUMBER(SEARCH(".",formulario!B17)),NOT(ISNUMBER(SEARCH(" ",formulario!B17)))),"OK","ERROR"))</f>
        <v/>
      </c>
      <c r="C17" t="str">
        <f>IF(TRIM(formulario!C17)="","",IF(AND(LEN(TRIM(formulario!C17))=10,ISNUMBER(VALUE(TRIM(formulario!C17))),LEFT(TRIM(formulario!C17),1)="0"),"OK","ERROR"))</f>
        <v/>
      </c>
      <c r="D17" t="str">
        <f>IF(formulario!D17="","",IF(COUNTIF(catalogo_provincias,formulario!D17)&gt;0,"OK","ERROR"))</f>
        <v/>
      </c>
      <c r="E17" t="str">
        <f>IF(formulario!E17="","",IF(COUNTIF(catalogo_ubicacion!$I$2:$I$222,formulario!D17&amp;"|"&amp;formulario!E17)&gt;0,"OK","ERROR"))</f>
        <v/>
      </c>
      <c r="F17" t="str">
        <f>IF(formulario!F17="","",IF(COUNTIF(catalogo_ubicacion!$E$2:$E$1300,formulario!D17&amp;"|"&amp;formulario!E17&amp;"|"&amp;formulario!F17)&gt;0,"OK","ERROR"))</f>
        <v/>
      </c>
      <c r="G17" t="str">
        <f>IF(TRIM(formulario!G17)="","",IF(LEN(formulario!G17)&lt;=256,"OK","ERROR"))</f>
        <v/>
      </c>
      <c r="H17" t="str">
        <f>IF(TRIM(formulario!H17)="","",IF(LEN(formulario!H17)&lt;=256,"OK","ERROR"))</f>
        <v/>
      </c>
      <c r="I17" t="str">
        <f>IF(
TRIM(formulario!I17)="",
"",
IF(
AND(
ISERROR(SEARCH(",",TRIM(formulario!I17))),
LEN(TRIM(formulario!I17))-LEN(SUBSTITUTE(TRIM(formulario!I17),".",""))&lt;=1,
ISNUMBER(--SUBSTITUTE(TRIM(formulario!I17),".","")),
NOT(LEFT(TRIM(formulario!I17),1)="."),
NOT(RIGHT(TRIM(formulario!I17),1)=".")
),
"OK",
"ERROR"
)
)</f>
        <v/>
      </c>
      <c r="J17" t="str">
        <f>IF(TRIM(formulario!J17)="","",IF(LEN(formulario!J17)&lt;=256,"OK","ERROR"))</f>
        <v/>
      </c>
      <c r="K17" t="str">
        <f>IF(TRIM(formulario!K17)="","",IF(LEN(formulario!K17)&lt;=1024,"OK","ERROR"))</f>
        <v/>
      </c>
      <c r="L17" t="str">
        <f>IF(
TRIM(formulario!L17)="",
"",
IF(
AND(
ISERROR(SEARCH(",",TRIM(formulario!L17))),
LEN(TRIM(formulario!L17))-LEN(SUBSTITUTE(TRIM(formulario!L17),".",""))&lt;=1,
ISNUMBER(--SUBSTITUTE(TRIM(formulario!L17),".","")),
NOT(LEFT(TRIM(formulario!L17),1)="."),
NOT(RIGHT(TRIM(formulario!L17),1)=".")
),
"OK",
"ERROR"
)
)</f>
        <v/>
      </c>
      <c r="M17" t="str">
        <f>IF(
TRIM(formulario!M17)="",
"",
IF(
AND(
LEN(TRIM(formulario!M17))=10,
MID(TRIM(formulario!M17),3,1)="/",
MID(TRIM(formulario!M17),6,1)="/",
ISNUMBER(DATE(
VALUE(RIGHT(TRIM(formulario!M17),4)),
VALUE(MID(TRIM(formulario!M17),4,2)),
VALUE(LEFT(TRIM(formulario!M17),2))
))
),
"OK",
"ERROR"
)
)</f>
        <v/>
      </c>
      <c r="N17" t="str">
        <f>IF(
TRIM(formulario!N17)="",
"",
IF(
AND(
LEFT(TRIM(formulario!N17),1)="[",
RIGHT(TRIM(formulario!N17),1)="]",
LEN(TRIM(formulario!N17))-LEN(SUBSTITUTE(TRIM(formulario!N17),"[",""))&gt;=1,
LEN(TRIM(formulario!N17))-LEN(SUBSTITUTE(TRIM(formulario!N17),"]",""))&gt;=1,
LEN(TRIM(formulario!N17))-LEN(SUBSTITUTE(TRIM(formulario!N17),".",""))&gt;=2
),
"OK",
"ERROR"
)
)</f>
        <v/>
      </c>
      <c r="O17" t="str">
        <f>IF(formulario!O17="","",IF(COUNTIF(catalogo_areas_tematicas,formulario!O17)&gt;0,"OK","ERROR"))</f>
        <v/>
      </c>
      <c r="P17" t="str">
        <f>IF(formulario!P17="","",IF(COUNTIF(catalogo_tipos_operacion,formulario!P17)&gt;0,"OK","ERROR"))</f>
        <v/>
      </c>
      <c r="Q17" t="str">
        <f>IF(formulario!Q17="","",IF(COUNTIF(catalogo_productos,formulario!Q17)&gt;0,"OK","ERROR"))</f>
        <v/>
      </c>
    </row>
    <row r="18" spans="1:17">
      <c r="A18" t="str">
        <f>IF(TRIM(formulario!A18)="","",IF(AND(ISNUMBER(VALUE(TRIM(formulario!A18))),OR(LEN(TRIM(formulario!A18))=10, LEN(TRIM(formulario!A18))=13)),"OK","ERROR"))</f>
        <v/>
      </c>
      <c r="B18" t="str">
        <f>IF(TRIM(formulario!B18)="","",IF(AND(ISNUMBER(SEARCH("@",formulario!B18)),ISNUMBER(SEARCH(".",formulario!B18)),NOT(ISNUMBER(SEARCH(" ",formulario!B18)))),"OK","ERROR"))</f>
        <v/>
      </c>
      <c r="C18" t="str">
        <f>IF(TRIM(formulario!C18)="","",IF(AND(LEN(TRIM(formulario!C18))=10,ISNUMBER(VALUE(TRIM(formulario!C18))),LEFT(TRIM(formulario!C18),1)="0"),"OK","ERROR"))</f>
        <v/>
      </c>
      <c r="D18" t="str">
        <f>IF(formulario!D18="","",IF(COUNTIF(catalogo_provincias,formulario!D18)&gt;0,"OK","ERROR"))</f>
        <v/>
      </c>
      <c r="E18" t="str">
        <f>IF(formulario!E18="","",IF(COUNTIF(catalogo_ubicacion!$I$2:$I$222,formulario!D18&amp;"|"&amp;formulario!E18)&gt;0,"OK","ERROR"))</f>
        <v/>
      </c>
      <c r="F18" t="str">
        <f>IF(formulario!F18="","",IF(COUNTIF(catalogo_ubicacion!$E$2:$E$1300,formulario!D18&amp;"|"&amp;formulario!E18&amp;"|"&amp;formulario!F18)&gt;0,"OK","ERROR"))</f>
        <v/>
      </c>
      <c r="G18" t="str">
        <f>IF(TRIM(formulario!G18)="","",IF(LEN(formulario!G18)&lt;=256,"OK","ERROR"))</f>
        <v/>
      </c>
      <c r="H18" t="str">
        <f>IF(TRIM(formulario!H18)="","",IF(LEN(formulario!H18)&lt;=256,"OK","ERROR"))</f>
        <v/>
      </c>
      <c r="I18" t="str">
        <f>IF(
TRIM(formulario!I18)="",
"",
IF(
AND(
ISERROR(SEARCH(",",TRIM(formulario!I18))),
LEN(TRIM(formulario!I18))-LEN(SUBSTITUTE(TRIM(formulario!I18),".",""))&lt;=1,
ISNUMBER(--SUBSTITUTE(TRIM(formulario!I18),".","")),
NOT(LEFT(TRIM(formulario!I18),1)="."),
NOT(RIGHT(TRIM(formulario!I18),1)=".")
),
"OK",
"ERROR"
)
)</f>
        <v/>
      </c>
      <c r="J18" t="str">
        <f>IF(TRIM(formulario!J18)="","",IF(LEN(formulario!J18)&lt;=256,"OK","ERROR"))</f>
        <v/>
      </c>
      <c r="K18" t="str">
        <f>IF(TRIM(formulario!K18)="","",IF(LEN(formulario!K18)&lt;=1024,"OK","ERROR"))</f>
        <v/>
      </c>
      <c r="L18" t="str">
        <f>IF(
TRIM(formulario!L18)="",
"",
IF(
AND(
ISERROR(SEARCH(",",TRIM(formulario!L18))),
LEN(TRIM(formulario!L18))-LEN(SUBSTITUTE(TRIM(formulario!L18),".",""))&lt;=1,
ISNUMBER(--SUBSTITUTE(TRIM(formulario!L18),".","")),
NOT(LEFT(TRIM(formulario!L18),1)="."),
NOT(RIGHT(TRIM(formulario!L18),1)=".")
),
"OK",
"ERROR"
)
)</f>
        <v/>
      </c>
      <c r="M18" t="str">
        <f>IF(
TRIM(formulario!M18)="",
"",
IF(
AND(
LEN(TRIM(formulario!M18))=10,
MID(TRIM(formulario!M18),3,1)="/",
MID(TRIM(formulario!M18),6,1)="/",
ISNUMBER(DATE(
VALUE(RIGHT(TRIM(formulario!M18),4)),
VALUE(MID(TRIM(formulario!M18),4,2)),
VALUE(LEFT(TRIM(formulario!M18),2))
))
),
"OK",
"ERROR"
)
)</f>
        <v/>
      </c>
      <c r="N18" t="str">
        <f>IF(
TRIM(formulario!N18)="",
"",
IF(
AND(
LEFT(TRIM(formulario!N18),1)="[",
RIGHT(TRIM(formulario!N18),1)="]",
LEN(TRIM(formulario!N18))-LEN(SUBSTITUTE(TRIM(formulario!N18),"[",""))&gt;=1,
LEN(TRIM(formulario!N18))-LEN(SUBSTITUTE(TRIM(formulario!N18),"]",""))&gt;=1,
LEN(TRIM(formulario!N18))-LEN(SUBSTITUTE(TRIM(formulario!N18),".",""))&gt;=2
),
"OK",
"ERROR"
)
)</f>
        <v/>
      </c>
      <c r="O18" t="str">
        <f>IF(formulario!O18="","",IF(COUNTIF(catalogo_areas_tematicas,formulario!O18)&gt;0,"OK","ERROR"))</f>
        <v/>
      </c>
      <c r="P18" t="str">
        <f>IF(formulario!P18="","",IF(COUNTIF(catalogo_tipos_operacion,formulario!P18)&gt;0,"OK","ERROR"))</f>
        <v/>
      </c>
      <c r="Q18" t="str">
        <f>IF(formulario!Q18="","",IF(COUNTIF(catalogo_productos,formulario!Q18)&gt;0,"OK","ERROR"))</f>
        <v/>
      </c>
    </row>
    <row r="19" spans="1:17">
      <c r="A19" t="str">
        <f>IF(TRIM(formulario!A19)="","",IF(AND(ISNUMBER(VALUE(TRIM(formulario!A19))),OR(LEN(TRIM(formulario!A19))=10, LEN(TRIM(formulario!A19))=13)),"OK","ERROR"))</f>
        <v/>
      </c>
      <c r="B19" t="str">
        <f>IF(TRIM(formulario!B19)="","",IF(AND(ISNUMBER(SEARCH("@",formulario!B19)),ISNUMBER(SEARCH(".",formulario!B19)),NOT(ISNUMBER(SEARCH(" ",formulario!B19)))),"OK","ERROR"))</f>
        <v/>
      </c>
      <c r="C19" t="str">
        <f>IF(TRIM(formulario!C19)="","",IF(AND(LEN(TRIM(formulario!C19))=10,ISNUMBER(VALUE(TRIM(formulario!C19))),LEFT(TRIM(formulario!C19),1)="0"),"OK","ERROR"))</f>
        <v/>
      </c>
      <c r="D19" t="str">
        <f>IF(formulario!D19="","",IF(COUNTIF(catalogo_provincias,formulario!D19)&gt;0,"OK","ERROR"))</f>
        <v/>
      </c>
      <c r="E19" t="str">
        <f>IF(formulario!E19="","",IF(COUNTIF(catalogo_ubicacion!$I$2:$I$222,formulario!D19&amp;"|"&amp;formulario!E19)&gt;0,"OK","ERROR"))</f>
        <v/>
      </c>
      <c r="F19" t="str">
        <f>IF(formulario!F19="","",IF(COUNTIF(catalogo_ubicacion!$E$2:$E$1300,formulario!D19&amp;"|"&amp;formulario!E19&amp;"|"&amp;formulario!F19)&gt;0,"OK","ERROR"))</f>
        <v/>
      </c>
      <c r="G19" t="str">
        <f>IF(TRIM(formulario!G19)="","",IF(LEN(formulario!G19)&lt;=256,"OK","ERROR"))</f>
        <v/>
      </c>
      <c r="H19" t="str">
        <f>IF(TRIM(formulario!H19)="","",IF(LEN(formulario!H19)&lt;=256,"OK","ERROR"))</f>
        <v/>
      </c>
      <c r="I19" t="str">
        <f>IF(
TRIM(formulario!I19)="",
"",
IF(
AND(
ISERROR(SEARCH(",",TRIM(formulario!I19))),
LEN(TRIM(formulario!I19))-LEN(SUBSTITUTE(TRIM(formulario!I19),".",""))&lt;=1,
ISNUMBER(--SUBSTITUTE(TRIM(formulario!I19),".","")),
NOT(LEFT(TRIM(formulario!I19),1)="."),
NOT(RIGHT(TRIM(formulario!I19),1)=".")
),
"OK",
"ERROR"
)
)</f>
        <v/>
      </c>
      <c r="J19" t="str">
        <f>IF(TRIM(formulario!J19)="","",IF(LEN(formulario!J19)&lt;=256,"OK","ERROR"))</f>
        <v/>
      </c>
      <c r="K19" t="str">
        <f>IF(TRIM(formulario!K19)="","",IF(LEN(formulario!K19)&lt;=1024,"OK","ERROR"))</f>
        <v/>
      </c>
      <c r="L19" t="str">
        <f>IF(
TRIM(formulario!L19)="",
"",
IF(
AND(
ISERROR(SEARCH(",",TRIM(formulario!L19))),
LEN(TRIM(formulario!L19))-LEN(SUBSTITUTE(TRIM(formulario!L19),".",""))&lt;=1,
ISNUMBER(--SUBSTITUTE(TRIM(formulario!L19),".","")),
NOT(LEFT(TRIM(formulario!L19),1)="."),
NOT(RIGHT(TRIM(formulario!L19),1)=".")
),
"OK",
"ERROR"
)
)</f>
        <v/>
      </c>
      <c r="M19" t="str">
        <f>IF(
TRIM(formulario!M19)="",
"",
IF(
AND(
LEN(TRIM(formulario!M19))=10,
MID(TRIM(formulario!M19),3,1)="/",
MID(TRIM(formulario!M19),6,1)="/",
ISNUMBER(DATE(
VALUE(RIGHT(TRIM(formulario!M19),4)),
VALUE(MID(TRIM(formulario!M19),4,2)),
VALUE(LEFT(TRIM(formulario!M19),2))
))
),
"OK",
"ERROR"
)
)</f>
        <v/>
      </c>
      <c r="N19" t="str">
        <f>IF(
TRIM(formulario!N19)="",
"",
IF(
AND(
LEFT(TRIM(formulario!N19),1)="[",
RIGHT(TRIM(formulario!N19),1)="]",
LEN(TRIM(formulario!N19))-LEN(SUBSTITUTE(TRIM(formulario!N19),"[",""))&gt;=1,
LEN(TRIM(formulario!N19))-LEN(SUBSTITUTE(TRIM(formulario!N19),"]",""))&gt;=1,
LEN(TRIM(formulario!N19))-LEN(SUBSTITUTE(TRIM(formulario!N19),".",""))&gt;=2
),
"OK",
"ERROR"
)
)</f>
        <v/>
      </c>
      <c r="O19" t="str">
        <f>IF(formulario!O19="","",IF(COUNTIF(catalogo_areas_tematicas,formulario!O19)&gt;0,"OK","ERROR"))</f>
        <v/>
      </c>
      <c r="P19" t="str">
        <f>IF(formulario!P19="","",IF(COUNTIF(catalogo_tipos_operacion,formulario!P19)&gt;0,"OK","ERROR"))</f>
        <v/>
      </c>
      <c r="Q19" t="str">
        <f>IF(formulario!Q19="","",IF(COUNTIF(catalogo_productos,formulario!Q19)&gt;0,"OK","ERROR"))</f>
        <v/>
      </c>
    </row>
    <row r="20" spans="1:17">
      <c r="A20" t="str">
        <f>IF(TRIM(formulario!A20)="","",IF(AND(ISNUMBER(VALUE(TRIM(formulario!A20))),OR(LEN(TRIM(formulario!A20))=10, LEN(TRIM(formulario!A20))=13)),"OK","ERROR"))</f>
        <v/>
      </c>
      <c r="B20" t="str">
        <f>IF(TRIM(formulario!B20)="","",IF(AND(ISNUMBER(SEARCH("@",formulario!B20)),ISNUMBER(SEARCH(".",formulario!B20)),NOT(ISNUMBER(SEARCH(" ",formulario!B20)))),"OK","ERROR"))</f>
        <v/>
      </c>
      <c r="C20" t="str">
        <f>IF(TRIM(formulario!C20)="","",IF(AND(LEN(TRIM(formulario!C20))=10,ISNUMBER(VALUE(TRIM(formulario!C20))),LEFT(TRIM(formulario!C20),1)="0"),"OK","ERROR"))</f>
        <v/>
      </c>
      <c r="D20" t="str">
        <f>IF(formulario!D20="","",IF(COUNTIF(catalogo_provincias,formulario!D20)&gt;0,"OK","ERROR"))</f>
        <v/>
      </c>
      <c r="E20" t="str">
        <f>IF(formulario!E20="","",IF(COUNTIF(catalogo_ubicacion!$I$2:$I$222,formulario!D20&amp;"|"&amp;formulario!E20)&gt;0,"OK","ERROR"))</f>
        <v/>
      </c>
      <c r="F20" t="str">
        <f>IF(formulario!F20="","",IF(COUNTIF(catalogo_ubicacion!$E$2:$E$1300,formulario!D20&amp;"|"&amp;formulario!E20&amp;"|"&amp;formulario!F20)&gt;0,"OK","ERROR"))</f>
        <v/>
      </c>
      <c r="G20" t="str">
        <f>IF(TRIM(formulario!G20)="","",IF(LEN(formulario!G20)&lt;=256,"OK","ERROR"))</f>
        <v/>
      </c>
      <c r="H20" t="str">
        <f>IF(TRIM(formulario!H20)="","",IF(LEN(formulario!H20)&lt;=256,"OK","ERROR"))</f>
        <v/>
      </c>
      <c r="I20" t="str">
        <f>IF(
TRIM(formulario!I20)="",
"",
IF(
AND(
ISERROR(SEARCH(",",TRIM(formulario!I20))),
LEN(TRIM(formulario!I20))-LEN(SUBSTITUTE(TRIM(formulario!I20),".",""))&lt;=1,
ISNUMBER(--SUBSTITUTE(TRIM(formulario!I20),".","")),
NOT(LEFT(TRIM(formulario!I20),1)="."),
NOT(RIGHT(TRIM(formulario!I20),1)=".")
),
"OK",
"ERROR"
)
)</f>
        <v/>
      </c>
      <c r="J20" t="str">
        <f>IF(TRIM(formulario!J20)="","",IF(LEN(formulario!J20)&lt;=256,"OK","ERROR"))</f>
        <v/>
      </c>
      <c r="K20" t="str">
        <f>IF(TRIM(formulario!K20)="","",IF(LEN(formulario!K20)&lt;=1024,"OK","ERROR"))</f>
        <v/>
      </c>
      <c r="L20" t="str">
        <f>IF(
TRIM(formulario!L20)="",
"",
IF(
AND(
ISERROR(SEARCH(",",TRIM(formulario!L20))),
LEN(TRIM(formulario!L20))-LEN(SUBSTITUTE(TRIM(formulario!L20),".",""))&lt;=1,
ISNUMBER(--SUBSTITUTE(TRIM(formulario!L20),".","")),
NOT(LEFT(TRIM(formulario!L20),1)="."),
NOT(RIGHT(TRIM(formulario!L20),1)=".")
),
"OK",
"ERROR"
)
)</f>
        <v/>
      </c>
      <c r="M20" t="str">
        <f>IF(
TRIM(formulario!M20)="",
"",
IF(
AND(
LEN(TRIM(formulario!M20))=10,
MID(TRIM(formulario!M20),3,1)="/",
MID(TRIM(formulario!M20),6,1)="/",
ISNUMBER(DATE(
VALUE(RIGHT(TRIM(formulario!M20),4)),
VALUE(MID(TRIM(formulario!M20),4,2)),
VALUE(LEFT(TRIM(formulario!M20),2))
))
),
"OK",
"ERROR"
)
)</f>
        <v/>
      </c>
      <c r="N20" t="str">
        <f>IF(
TRIM(formulario!N20)="",
"",
IF(
AND(
LEFT(TRIM(formulario!N20),1)="[",
RIGHT(TRIM(formulario!N20),1)="]",
LEN(TRIM(formulario!N20))-LEN(SUBSTITUTE(TRIM(formulario!N20),"[",""))&gt;=1,
LEN(TRIM(formulario!N20))-LEN(SUBSTITUTE(TRIM(formulario!N20),"]",""))&gt;=1,
LEN(TRIM(formulario!N20))-LEN(SUBSTITUTE(TRIM(formulario!N20),".",""))&gt;=2
),
"OK",
"ERROR"
)
)</f>
        <v/>
      </c>
      <c r="O20" t="str">
        <f>IF(formulario!O20="","",IF(COUNTIF(catalogo_areas_tematicas,formulario!O20)&gt;0,"OK","ERROR"))</f>
        <v/>
      </c>
      <c r="P20" t="str">
        <f>IF(formulario!P20="","",IF(COUNTIF(catalogo_tipos_operacion,formulario!P20)&gt;0,"OK","ERROR"))</f>
        <v/>
      </c>
      <c r="Q20" t="str">
        <f>IF(formulario!Q20="","",IF(COUNTIF(catalogo_productos,formulario!Q20)&gt;0,"OK","ERROR"))</f>
        <v/>
      </c>
    </row>
    <row r="21" spans="1:17">
      <c r="A21" t="str">
        <f>IF(TRIM(formulario!A21)="","",IF(AND(ISNUMBER(VALUE(TRIM(formulario!A21))),OR(LEN(TRIM(formulario!A21))=10, LEN(TRIM(formulario!A21))=13)),"OK","ERROR"))</f>
        <v/>
      </c>
      <c r="B21" t="str">
        <f>IF(TRIM(formulario!B21)="","",IF(AND(ISNUMBER(SEARCH("@",formulario!B21)),ISNUMBER(SEARCH(".",formulario!B21)),NOT(ISNUMBER(SEARCH(" ",formulario!B21)))),"OK","ERROR"))</f>
        <v/>
      </c>
      <c r="C21" t="str">
        <f>IF(TRIM(formulario!C21)="","",IF(AND(LEN(TRIM(formulario!C21))=10,ISNUMBER(VALUE(TRIM(formulario!C21))),LEFT(TRIM(formulario!C21),1)="0"),"OK","ERROR"))</f>
        <v/>
      </c>
      <c r="D21" t="str">
        <f>IF(formulario!D21="","",IF(COUNTIF(catalogo_provincias,formulario!D21)&gt;0,"OK","ERROR"))</f>
        <v/>
      </c>
      <c r="E21" t="str">
        <f>IF(formulario!E21="","",IF(COUNTIF(catalogo_ubicacion!$I$2:$I$222,formulario!D21&amp;"|"&amp;formulario!E21)&gt;0,"OK","ERROR"))</f>
        <v/>
      </c>
      <c r="F21" t="str">
        <f>IF(formulario!F21="","",IF(COUNTIF(catalogo_ubicacion!$E$2:$E$1300,formulario!D21&amp;"|"&amp;formulario!E21&amp;"|"&amp;formulario!F21)&gt;0,"OK","ERROR"))</f>
        <v/>
      </c>
      <c r="G21" t="str">
        <f>IF(TRIM(formulario!G21)="","",IF(LEN(formulario!G21)&lt;=256,"OK","ERROR"))</f>
        <v/>
      </c>
      <c r="H21" t="str">
        <f>IF(TRIM(formulario!H21)="","",IF(LEN(formulario!H21)&lt;=256,"OK","ERROR"))</f>
        <v/>
      </c>
      <c r="I21" t="str">
        <f>IF(
TRIM(formulario!I21)="",
"",
IF(
AND(
ISERROR(SEARCH(",",TRIM(formulario!I21))),
LEN(TRIM(formulario!I21))-LEN(SUBSTITUTE(TRIM(formulario!I21),".",""))&lt;=1,
ISNUMBER(--SUBSTITUTE(TRIM(formulario!I21),".","")),
NOT(LEFT(TRIM(formulario!I21),1)="."),
NOT(RIGHT(TRIM(formulario!I21),1)=".")
),
"OK",
"ERROR"
)
)</f>
        <v/>
      </c>
      <c r="J21" t="str">
        <f>IF(TRIM(formulario!J21)="","",IF(LEN(formulario!J21)&lt;=256,"OK","ERROR"))</f>
        <v/>
      </c>
      <c r="K21" t="str">
        <f>IF(TRIM(formulario!K21)="","",IF(LEN(formulario!K21)&lt;=1024,"OK","ERROR"))</f>
        <v/>
      </c>
      <c r="L21" t="str">
        <f>IF(
TRIM(formulario!L21)="",
"",
IF(
AND(
ISERROR(SEARCH(",",TRIM(formulario!L21))),
LEN(TRIM(formulario!L21))-LEN(SUBSTITUTE(TRIM(formulario!L21),".",""))&lt;=1,
ISNUMBER(--SUBSTITUTE(TRIM(formulario!L21),".","")),
NOT(LEFT(TRIM(formulario!L21),1)="."),
NOT(RIGHT(TRIM(formulario!L21),1)=".")
),
"OK",
"ERROR"
)
)</f>
        <v/>
      </c>
      <c r="M21" t="str">
        <f>IF(
TRIM(formulario!M21)="",
"",
IF(
AND(
LEN(TRIM(formulario!M21))=10,
MID(TRIM(formulario!M21),3,1)="/",
MID(TRIM(formulario!M21),6,1)="/",
ISNUMBER(DATE(
VALUE(RIGHT(TRIM(formulario!M21),4)),
VALUE(MID(TRIM(formulario!M21),4,2)),
VALUE(LEFT(TRIM(formulario!M21),2))
))
),
"OK",
"ERROR"
)
)</f>
        <v/>
      </c>
      <c r="N21" t="str">
        <f>IF(
TRIM(formulario!N21)="",
"",
IF(
AND(
LEFT(TRIM(formulario!N21),1)="[",
RIGHT(TRIM(formulario!N21),1)="]",
LEN(TRIM(formulario!N21))-LEN(SUBSTITUTE(TRIM(formulario!N21),"[",""))&gt;=1,
LEN(TRIM(formulario!N21))-LEN(SUBSTITUTE(TRIM(formulario!N21),"]",""))&gt;=1,
LEN(TRIM(formulario!N21))-LEN(SUBSTITUTE(TRIM(formulario!N21),".",""))&gt;=2
),
"OK",
"ERROR"
)
)</f>
        <v/>
      </c>
      <c r="O21" t="str">
        <f>IF(formulario!O21="","",IF(COUNTIF(catalogo_areas_tematicas,formulario!O21)&gt;0,"OK","ERROR"))</f>
        <v/>
      </c>
      <c r="P21" t="str">
        <f>IF(formulario!P21="","",IF(COUNTIF(catalogo_tipos_operacion,formulario!P21)&gt;0,"OK","ERROR"))</f>
        <v/>
      </c>
      <c r="Q21" t="str">
        <f>IF(formulario!Q21="","",IF(COUNTIF(catalogo_productos,formulario!Q21)&gt;0,"OK","ERROR"))</f>
        <v/>
      </c>
    </row>
    <row r="22" spans="1:17">
      <c r="A22" t="str">
        <f>IF(TRIM(formulario!A22)="","",IF(AND(ISNUMBER(VALUE(TRIM(formulario!A22))),OR(LEN(TRIM(formulario!A22))=10, LEN(TRIM(formulario!A22))=13)),"OK","ERROR"))</f>
        <v/>
      </c>
      <c r="B22" t="str">
        <f>IF(TRIM(formulario!B22)="","",IF(AND(ISNUMBER(SEARCH("@",formulario!B22)),ISNUMBER(SEARCH(".",formulario!B22)),NOT(ISNUMBER(SEARCH(" ",formulario!B22)))),"OK","ERROR"))</f>
        <v/>
      </c>
      <c r="C22" t="str">
        <f>IF(TRIM(formulario!C22)="","",IF(AND(LEN(TRIM(formulario!C22))=10,ISNUMBER(VALUE(TRIM(formulario!C22))),LEFT(TRIM(formulario!C22),1)="0"),"OK","ERROR"))</f>
        <v/>
      </c>
      <c r="D22" t="str">
        <f>IF(formulario!D22="","",IF(COUNTIF(catalogo_provincias,formulario!D22)&gt;0,"OK","ERROR"))</f>
        <v/>
      </c>
      <c r="E22" t="str">
        <f>IF(formulario!E22="","",IF(COUNTIF(catalogo_ubicacion!$I$2:$I$222,formulario!D22&amp;"|"&amp;formulario!E22)&gt;0,"OK","ERROR"))</f>
        <v/>
      </c>
      <c r="F22" t="str">
        <f>IF(formulario!F22="","",IF(COUNTIF(catalogo_ubicacion!$E$2:$E$1300,formulario!D22&amp;"|"&amp;formulario!E22&amp;"|"&amp;formulario!F22)&gt;0,"OK","ERROR"))</f>
        <v/>
      </c>
      <c r="G22" t="str">
        <f>IF(TRIM(formulario!G22)="","",IF(LEN(formulario!G22)&lt;=256,"OK","ERROR"))</f>
        <v/>
      </c>
      <c r="H22" t="str">
        <f>IF(TRIM(formulario!H22)="","",IF(LEN(formulario!H22)&lt;=256,"OK","ERROR"))</f>
        <v/>
      </c>
      <c r="I22" t="str">
        <f>IF(
TRIM(formulario!I22)="",
"",
IF(
AND(
ISERROR(SEARCH(",",TRIM(formulario!I22))),
LEN(TRIM(formulario!I22))-LEN(SUBSTITUTE(TRIM(formulario!I22),".",""))&lt;=1,
ISNUMBER(--SUBSTITUTE(TRIM(formulario!I22),".","")),
NOT(LEFT(TRIM(formulario!I22),1)="."),
NOT(RIGHT(TRIM(formulario!I22),1)=".")
),
"OK",
"ERROR"
)
)</f>
        <v/>
      </c>
      <c r="J22" t="str">
        <f>IF(TRIM(formulario!J22)="","",IF(LEN(formulario!J22)&lt;=256,"OK","ERROR"))</f>
        <v/>
      </c>
      <c r="K22" t="str">
        <f>IF(TRIM(formulario!K22)="","",IF(LEN(formulario!K22)&lt;=1024,"OK","ERROR"))</f>
        <v/>
      </c>
      <c r="L22" t="str">
        <f>IF(
TRIM(formulario!L22)="",
"",
IF(
AND(
ISERROR(SEARCH(",",TRIM(formulario!L22))),
LEN(TRIM(formulario!L22))-LEN(SUBSTITUTE(TRIM(formulario!L22),".",""))&lt;=1,
ISNUMBER(--SUBSTITUTE(TRIM(formulario!L22),".","")),
NOT(LEFT(TRIM(formulario!L22),1)="."),
NOT(RIGHT(TRIM(formulario!L22),1)=".")
),
"OK",
"ERROR"
)
)</f>
        <v/>
      </c>
      <c r="M22" t="str">
        <f>IF(
TRIM(formulario!M22)="",
"",
IF(
AND(
LEN(TRIM(formulario!M22))=10,
MID(TRIM(formulario!M22),3,1)="/",
MID(TRIM(formulario!M22),6,1)="/",
ISNUMBER(DATE(
VALUE(RIGHT(TRIM(formulario!M22),4)),
VALUE(MID(TRIM(formulario!M22),4,2)),
VALUE(LEFT(TRIM(formulario!M22),2))
))
),
"OK",
"ERROR"
)
)</f>
        <v/>
      </c>
      <c r="N22" t="str">
        <f>IF(
TRIM(formulario!N22)="",
"",
IF(
AND(
LEFT(TRIM(formulario!N22),1)="[",
RIGHT(TRIM(formulario!N22),1)="]",
LEN(TRIM(formulario!N22))-LEN(SUBSTITUTE(TRIM(formulario!N22),"[",""))&gt;=1,
LEN(TRIM(formulario!N22))-LEN(SUBSTITUTE(TRIM(formulario!N22),"]",""))&gt;=1,
LEN(TRIM(formulario!N22))-LEN(SUBSTITUTE(TRIM(formulario!N22),".",""))&gt;=2
),
"OK",
"ERROR"
)
)</f>
        <v/>
      </c>
      <c r="O22" t="str">
        <f>IF(formulario!O22="","",IF(COUNTIF(catalogo_areas_tematicas,formulario!O22)&gt;0,"OK","ERROR"))</f>
        <v/>
      </c>
      <c r="P22" t="str">
        <f>IF(formulario!P22="","",IF(COUNTIF(catalogo_tipos_operacion,formulario!P22)&gt;0,"OK","ERROR"))</f>
        <v/>
      </c>
      <c r="Q22" t="str">
        <f>IF(formulario!Q22="","",IF(COUNTIF(catalogo_productos,formulario!Q22)&gt;0,"OK","ERROR"))</f>
        <v/>
      </c>
    </row>
    <row r="23" spans="1:17">
      <c r="A23" t="str">
        <f>IF(TRIM(formulario!A23)="","",IF(AND(ISNUMBER(VALUE(TRIM(formulario!A23))),OR(LEN(TRIM(formulario!A23))=10, LEN(TRIM(formulario!A23))=13)),"OK","ERROR"))</f>
        <v/>
      </c>
      <c r="B23" t="str">
        <f>IF(TRIM(formulario!B23)="","",IF(AND(ISNUMBER(SEARCH("@",formulario!B23)),ISNUMBER(SEARCH(".",formulario!B23)),NOT(ISNUMBER(SEARCH(" ",formulario!B23)))),"OK","ERROR"))</f>
        <v/>
      </c>
      <c r="C23" t="str">
        <f>IF(TRIM(formulario!C23)="","",IF(AND(LEN(TRIM(formulario!C23))=10,ISNUMBER(VALUE(TRIM(formulario!C23))),LEFT(TRIM(formulario!C23),1)="0"),"OK","ERROR"))</f>
        <v/>
      </c>
      <c r="D23" t="str">
        <f>IF(formulario!D23="","",IF(COUNTIF(catalogo_provincias,formulario!D23)&gt;0,"OK","ERROR"))</f>
        <v/>
      </c>
      <c r="E23" t="str">
        <f>IF(formulario!E23="","",IF(COUNTIF(catalogo_ubicacion!$I$2:$I$222,formulario!D23&amp;"|"&amp;formulario!E23)&gt;0,"OK","ERROR"))</f>
        <v/>
      </c>
      <c r="F23" t="str">
        <f>IF(formulario!F23="","",IF(COUNTIF(catalogo_ubicacion!$E$2:$E$1300,formulario!D23&amp;"|"&amp;formulario!E23&amp;"|"&amp;formulario!F23)&gt;0,"OK","ERROR"))</f>
        <v/>
      </c>
      <c r="G23" t="str">
        <f>IF(TRIM(formulario!G23)="","",IF(LEN(formulario!G23)&lt;=256,"OK","ERROR"))</f>
        <v/>
      </c>
      <c r="H23" t="str">
        <f>IF(TRIM(formulario!H23)="","",IF(LEN(formulario!H23)&lt;=256,"OK","ERROR"))</f>
        <v/>
      </c>
      <c r="I23" t="str">
        <f>IF(
TRIM(formulario!I23)="",
"",
IF(
AND(
ISERROR(SEARCH(",",TRIM(formulario!I23))),
LEN(TRIM(formulario!I23))-LEN(SUBSTITUTE(TRIM(formulario!I23),".",""))&lt;=1,
ISNUMBER(--SUBSTITUTE(TRIM(formulario!I23),".","")),
NOT(LEFT(TRIM(formulario!I23),1)="."),
NOT(RIGHT(TRIM(formulario!I23),1)=".")
),
"OK",
"ERROR"
)
)</f>
        <v/>
      </c>
      <c r="J23" t="str">
        <f>IF(TRIM(formulario!J23)="","",IF(LEN(formulario!J23)&lt;=256,"OK","ERROR"))</f>
        <v/>
      </c>
      <c r="K23" t="str">
        <f>IF(TRIM(formulario!K23)="","",IF(LEN(formulario!K23)&lt;=1024,"OK","ERROR"))</f>
        <v/>
      </c>
      <c r="L23" t="str">
        <f>IF(
TRIM(formulario!L23)="",
"",
IF(
AND(
ISERROR(SEARCH(",",TRIM(formulario!L23))),
LEN(TRIM(formulario!L23))-LEN(SUBSTITUTE(TRIM(formulario!L23),".",""))&lt;=1,
ISNUMBER(--SUBSTITUTE(TRIM(formulario!L23),".","")),
NOT(LEFT(TRIM(formulario!L23),1)="."),
NOT(RIGHT(TRIM(formulario!L23),1)=".")
),
"OK",
"ERROR"
)
)</f>
        <v/>
      </c>
      <c r="M23" t="str">
        <f>IF(
TRIM(formulario!M23)="",
"",
IF(
AND(
LEN(TRIM(formulario!M23))=10,
MID(TRIM(formulario!M23),3,1)="/",
MID(TRIM(formulario!M23),6,1)="/",
ISNUMBER(DATE(
VALUE(RIGHT(TRIM(formulario!M23),4)),
VALUE(MID(TRIM(formulario!M23),4,2)),
VALUE(LEFT(TRIM(formulario!M23),2))
))
),
"OK",
"ERROR"
)
)</f>
        <v/>
      </c>
      <c r="N23" t="str">
        <f>IF(
TRIM(formulario!N23)="",
"",
IF(
AND(
LEFT(TRIM(formulario!N23),1)="[",
RIGHT(TRIM(formulario!N23),1)="]",
LEN(TRIM(formulario!N23))-LEN(SUBSTITUTE(TRIM(formulario!N23),"[",""))&gt;=1,
LEN(TRIM(formulario!N23))-LEN(SUBSTITUTE(TRIM(formulario!N23),"]",""))&gt;=1,
LEN(TRIM(formulario!N23))-LEN(SUBSTITUTE(TRIM(formulario!N23),".",""))&gt;=2
),
"OK",
"ERROR"
)
)</f>
        <v/>
      </c>
      <c r="O23" t="str">
        <f>IF(formulario!O23="","",IF(COUNTIF(catalogo_areas_tematicas,formulario!O23)&gt;0,"OK","ERROR"))</f>
        <v/>
      </c>
      <c r="P23" t="str">
        <f>IF(formulario!P23="","",IF(COUNTIF(catalogo_tipos_operacion,formulario!P23)&gt;0,"OK","ERROR"))</f>
        <v/>
      </c>
      <c r="Q23" t="str">
        <f>IF(formulario!Q23="","",IF(COUNTIF(catalogo_productos,formulario!Q23)&gt;0,"OK","ERROR"))</f>
        <v/>
      </c>
    </row>
    <row r="24" spans="1:17">
      <c r="A24" t="str">
        <f>IF(TRIM(formulario!A24)="","",IF(AND(ISNUMBER(VALUE(TRIM(formulario!A24))),OR(LEN(TRIM(formulario!A24))=10, LEN(TRIM(formulario!A24))=13)),"OK","ERROR"))</f>
        <v/>
      </c>
      <c r="B24" t="str">
        <f>IF(TRIM(formulario!B24)="","",IF(AND(ISNUMBER(SEARCH("@",formulario!B24)),ISNUMBER(SEARCH(".",formulario!B24)),NOT(ISNUMBER(SEARCH(" ",formulario!B24)))),"OK","ERROR"))</f>
        <v/>
      </c>
      <c r="C24" t="str">
        <f>IF(TRIM(formulario!C24)="","",IF(AND(LEN(TRIM(formulario!C24))=10,ISNUMBER(VALUE(TRIM(formulario!C24))),LEFT(TRIM(formulario!C24),1)="0"),"OK","ERROR"))</f>
        <v/>
      </c>
      <c r="D24" t="str">
        <f>IF(formulario!D24="","",IF(COUNTIF(catalogo_provincias,formulario!D24)&gt;0,"OK","ERROR"))</f>
        <v/>
      </c>
      <c r="E24" t="str">
        <f>IF(formulario!E24="","",IF(COUNTIF(catalogo_ubicacion!$I$2:$I$222,formulario!D24&amp;"|"&amp;formulario!E24)&gt;0,"OK","ERROR"))</f>
        <v/>
      </c>
      <c r="F24" t="str">
        <f>IF(formulario!F24="","",IF(COUNTIF(catalogo_ubicacion!$E$2:$E$1300,formulario!D24&amp;"|"&amp;formulario!E24&amp;"|"&amp;formulario!F24)&gt;0,"OK","ERROR"))</f>
        <v/>
      </c>
      <c r="G24" t="str">
        <f>IF(TRIM(formulario!G24)="","",IF(LEN(formulario!G24)&lt;=256,"OK","ERROR"))</f>
        <v/>
      </c>
      <c r="H24" t="str">
        <f>IF(TRIM(formulario!H24)="","",IF(LEN(formulario!H24)&lt;=256,"OK","ERROR"))</f>
        <v/>
      </c>
      <c r="I24" t="str">
        <f>IF(
TRIM(formulario!I24)="",
"",
IF(
AND(
ISERROR(SEARCH(",",TRIM(formulario!I24))),
LEN(TRIM(formulario!I24))-LEN(SUBSTITUTE(TRIM(formulario!I24),".",""))&lt;=1,
ISNUMBER(--SUBSTITUTE(TRIM(formulario!I24),".","")),
NOT(LEFT(TRIM(formulario!I24),1)="."),
NOT(RIGHT(TRIM(formulario!I24),1)=".")
),
"OK",
"ERROR"
)
)</f>
        <v/>
      </c>
      <c r="J24" t="str">
        <f>IF(TRIM(formulario!J24)="","",IF(LEN(formulario!J24)&lt;=256,"OK","ERROR"))</f>
        <v/>
      </c>
      <c r="K24" t="str">
        <f>IF(TRIM(formulario!K24)="","",IF(LEN(formulario!K24)&lt;=1024,"OK","ERROR"))</f>
        <v/>
      </c>
      <c r="L24" t="str">
        <f>IF(
TRIM(formulario!L24)="",
"",
IF(
AND(
ISERROR(SEARCH(",",TRIM(formulario!L24))),
LEN(TRIM(formulario!L24))-LEN(SUBSTITUTE(TRIM(formulario!L24),".",""))&lt;=1,
ISNUMBER(--SUBSTITUTE(TRIM(formulario!L24),".","")),
NOT(LEFT(TRIM(formulario!L24),1)="."),
NOT(RIGHT(TRIM(formulario!L24),1)=".")
),
"OK",
"ERROR"
)
)</f>
        <v/>
      </c>
      <c r="M24" t="str">
        <f>IF(
TRIM(formulario!M24)="",
"",
IF(
AND(
LEN(TRIM(formulario!M24))=10,
MID(TRIM(formulario!M24),3,1)="/",
MID(TRIM(formulario!M24),6,1)="/",
ISNUMBER(DATE(
VALUE(RIGHT(TRIM(formulario!M24),4)),
VALUE(MID(TRIM(formulario!M24),4,2)),
VALUE(LEFT(TRIM(formulario!M24),2))
))
),
"OK",
"ERROR"
)
)</f>
        <v/>
      </c>
      <c r="N24" t="str">
        <f>IF(
TRIM(formulario!N24)="",
"",
IF(
AND(
LEFT(TRIM(formulario!N24),1)="[",
RIGHT(TRIM(formulario!N24),1)="]",
LEN(TRIM(formulario!N24))-LEN(SUBSTITUTE(TRIM(formulario!N24),"[",""))&gt;=1,
LEN(TRIM(formulario!N24))-LEN(SUBSTITUTE(TRIM(formulario!N24),"]",""))&gt;=1,
LEN(TRIM(formulario!N24))-LEN(SUBSTITUTE(TRIM(formulario!N24),".",""))&gt;=2
),
"OK",
"ERROR"
)
)</f>
        <v/>
      </c>
      <c r="O24" t="str">
        <f>IF(formulario!O24="","",IF(COUNTIF(catalogo_areas_tematicas,formulario!O24)&gt;0,"OK","ERROR"))</f>
        <v/>
      </c>
      <c r="P24" t="str">
        <f>IF(formulario!P24="","",IF(COUNTIF(catalogo_tipos_operacion,formulario!P24)&gt;0,"OK","ERROR"))</f>
        <v/>
      </c>
      <c r="Q24" t="str">
        <f>IF(formulario!Q24="","",IF(COUNTIF(catalogo_productos,formulario!Q24)&gt;0,"OK","ERROR"))</f>
        <v/>
      </c>
    </row>
    <row r="25" spans="1:17">
      <c r="A25" t="str">
        <f>IF(TRIM(formulario!A25)="","",IF(AND(ISNUMBER(VALUE(TRIM(formulario!A25))),OR(LEN(TRIM(formulario!A25))=10, LEN(TRIM(formulario!A25))=13)),"OK","ERROR"))</f>
        <v/>
      </c>
      <c r="B25" t="str">
        <f>IF(TRIM(formulario!B25)="","",IF(AND(ISNUMBER(SEARCH("@",formulario!B25)),ISNUMBER(SEARCH(".",formulario!B25)),NOT(ISNUMBER(SEARCH(" ",formulario!B25)))),"OK","ERROR"))</f>
        <v/>
      </c>
      <c r="C25" t="str">
        <f>IF(TRIM(formulario!C25)="","",IF(AND(LEN(TRIM(formulario!C25))=10,ISNUMBER(VALUE(TRIM(formulario!C25))),LEFT(TRIM(formulario!C25),1)="0"),"OK","ERROR"))</f>
        <v/>
      </c>
      <c r="D25" t="str">
        <f>IF(formulario!D25="","",IF(COUNTIF(catalogo_provincias,formulario!D25)&gt;0,"OK","ERROR"))</f>
        <v/>
      </c>
      <c r="E25" t="str">
        <f>IF(formulario!E25="","",IF(COUNTIF(catalogo_ubicacion!$I$2:$I$222,formulario!D25&amp;"|"&amp;formulario!E25)&gt;0,"OK","ERROR"))</f>
        <v/>
      </c>
      <c r="F25" t="str">
        <f>IF(formulario!F25="","",IF(COUNTIF(catalogo_ubicacion!$E$2:$E$1300,formulario!D25&amp;"|"&amp;formulario!E25&amp;"|"&amp;formulario!F25)&gt;0,"OK","ERROR"))</f>
        <v/>
      </c>
      <c r="G25" t="str">
        <f>IF(TRIM(formulario!G25)="","",IF(LEN(formulario!G25)&lt;=256,"OK","ERROR"))</f>
        <v/>
      </c>
      <c r="H25" t="str">
        <f>IF(TRIM(formulario!H25)="","",IF(LEN(formulario!H25)&lt;=256,"OK","ERROR"))</f>
        <v/>
      </c>
      <c r="I25" t="str">
        <f>IF(
TRIM(formulario!I25)="",
"",
IF(
AND(
ISERROR(SEARCH(",",TRIM(formulario!I25))),
LEN(TRIM(formulario!I25))-LEN(SUBSTITUTE(TRIM(formulario!I25),".",""))&lt;=1,
ISNUMBER(--SUBSTITUTE(TRIM(formulario!I25),".","")),
NOT(LEFT(TRIM(formulario!I25),1)="."),
NOT(RIGHT(TRIM(formulario!I25),1)=".")
),
"OK",
"ERROR"
)
)</f>
        <v/>
      </c>
      <c r="J25" t="str">
        <f>IF(TRIM(formulario!J25)="","",IF(LEN(formulario!J25)&lt;=256,"OK","ERROR"))</f>
        <v/>
      </c>
      <c r="K25" t="str">
        <f>IF(TRIM(formulario!K25)="","",IF(LEN(formulario!K25)&lt;=1024,"OK","ERROR"))</f>
        <v/>
      </c>
      <c r="L25" t="str">
        <f>IF(
TRIM(formulario!L25)="",
"",
IF(
AND(
ISERROR(SEARCH(",",TRIM(formulario!L25))),
LEN(TRIM(formulario!L25))-LEN(SUBSTITUTE(TRIM(formulario!L25),".",""))&lt;=1,
ISNUMBER(--SUBSTITUTE(TRIM(formulario!L25),".","")),
NOT(LEFT(TRIM(formulario!L25),1)="."),
NOT(RIGHT(TRIM(formulario!L25),1)=".")
),
"OK",
"ERROR"
)
)</f>
        <v/>
      </c>
      <c r="M25" t="str">
        <f>IF(
TRIM(formulario!M25)="",
"",
IF(
AND(
LEN(TRIM(formulario!M25))=10,
MID(TRIM(formulario!M25),3,1)="/",
MID(TRIM(formulario!M25),6,1)="/",
ISNUMBER(DATE(
VALUE(RIGHT(TRIM(formulario!M25),4)),
VALUE(MID(TRIM(formulario!M25),4,2)),
VALUE(LEFT(TRIM(formulario!M25),2))
))
),
"OK",
"ERROR"
)
)</f>
        <v/>
      </c>
      <c r="N25" t="str">
        <f>IF(
TRIM(formulario!N25)="",
"",
IF(
AND(
LEFT(TRIM(formulario!N25),1)="[",
RIGHT(TRIM(formulario!N25),1)="]",
LEN(TRIM(formulario!N25))-LEN(SUBSTITUTE(TRIM(formulario!N25),"[",""))&gt;=1,
LEN(TRIM(formulario!N25))-LEN(SUBSTITUTE(TRIM(formulario!N25),"]",""))&gt;=1,
LEN(TRIM(formulario!N25))-LEN(SUBSTITUTE(TRIM(formulario!N25),".",""))&gt;=2
),
"OK",
"ERROR"
)
)</f>
        <v/>
      </c>
      <c r="O25" t="str">
        <f>IF(formulario!O25="","",IF(COUNTIF(catalogo_areas_tematicas,formulario!O25)&gt;0,"OK","ERROR"))</f>
        <v/>
      </c>
      <c r="P25" t="str">
        <f>IF(formulario!P25="","",IF(COUNTIF(catalogo_tipos_operacion,formulario!P25)&gt;0,"OK","ERROR"))</f>
        <v/>
      </c>
      <c r="Q25" t="str">
        <f>IF(formulario!Q25="","",IF(COUNTIF(catalogo_productos,formulario!Q25)&gt;0,"OK","ERROR"))</f>
        <v/>
      </c>
    </row>
    <row r="26" spans="1:17">
      <c r="A26" t="str">
        <f>IF(TRIM(formulario!A26)="","",IF(AND(ISNUMBER(VALUE(TRIM(formulario!A26))),OR(LEN(TRIM(formulario!A26))=10, LEN(TRIM(formulario!A26))=13)),"OK","ERROR"))</f>
        <v/>
      </c>
      <c r="B26" t="str">
        <f>IF(TRIM(formulario!B26)="","",IF(AND(ISNUMBER(SEARCH("@",formulario!B26)),ISNUMBER(SEARCH(".",formulario!B26)),NOT(ISNUMBER(SEARCH(" ",formulario!B26)))),"OK","ERROR"))</f>
        <v/>
      </c>
      <c r="C26" t="str">
        <f>IF(TRIM(formulario!C26)="","",IF(AND(LEN(TRIM(formulario!C26))=10,ISNUMBER(VALUE(TRIM(formulario!C26))),LEFT(TRIM(formulario!C26),1)="0"),"OK","ERROR"))</f>
        <v/>
      </c>
      <c r="D26" t="str">
        <f>IF(formulario!D26="","",IF(COUNTIF(catalogo_provincias,formulario!D26)&gt;0,"OK","ERROR"))</f>
        <v/>
      </c>
      <c r="E26" t="str">
        <f>IF(formulario!E26="","",IF(COUNTIF(catalogo_ubicacion!$I$2:$I$222,formulario!D26&amp;"|"&amp;formulario!E26)&gt;0,"OK","ERROR"))</f>
        <v/>
      </c>
      <c r="F26" t="str">
        <f>IF(formulario!F26="","",IF(COUNTIF(catalogo_ubicacion!$E$2:$E$1300,formulario!D26&amp;"|"&amp;formulario!E26&amp;"|"&amp;formulario!F26)&gt;0,"OK","ERROR"))</f>
        <v/>
      </c>
      <c r="G26" t="str">
        <f>IF(TRIM(formulario!G26)="","",IF(LEN(formulario!G26)&lt;=256,"OK","ERROR"))</f>
        <v/>
      </c>
      <c r="H26" t="str">
        <f>IF(TRIM(formulario!H26)="","",IF(LEN(formulario!H26)&lt;=256,"OK","ERROR"))</f>
        <v/>
      </c>
      <c r="I26" t="str">
        <f>IF(
TRIM(formulario!I26)="",
"",
IF(
AND(
ISERROR(SEARCH(",",TRIM(formulario!I26))),
LEN(TRIM(formulario!I26))-LEN(SUBSTITUTE(TRIM(formulario!I26),".",""))&lt;=1,
ISNUMBER(--SUBSTITUTE(TRIM(formulario!I26),".","")),
NOT(LEFT(TRIM(formulario!I26),1)="."),
NOT(RIGHT(TRIM(formulario!I26),1)=".")
),
"OK",
"ERROR"
)
)</f>
        <v/>
      </c>
      <c r="J26" t="str">
        <f>IF(TRIM(formulario!J26)="","",IF(LEN(formulario!J26)&lt;=256,"OK","ERROR"))</f>
        <v/>
      </c>
      <c r="K26" t="str">
        <f>IF(TRIM(formulario!K26)="","",IF(LEN(formulario!K26)&lt;=1024,"OK","ERROR"))</f>
        <v/>
      </c>
      <c r="L26" t="str">
        <f>IF(
TRIM(formulario!L26)="",
"",
IF(
AND(
ISERROR(SEARCH(",",TRIM(formulario!L26))),
LEN(TRIM(formulario!L26))-LEN(SUBSTITUTE(TRIM(formulario!L26),".",""))&lt;=1,
ISNUMBER(--SUBSTITUTE(TRIM(formulario!L26),".","")),
NOT(LEFT(TRIM(formulario!L26),1)="."),
NOT(RIGHT(TRIM(formulario!L26),1)=".")
),
"OK",
"ERROR"
)
)</f>
        <v/>
      </c>
      <c r="M26" t="str">
        <f>IF(
TRIM(formulario!M26)="",
"",
IF(
AND(
LEN(TRIM(formulario!M26))=10,
MID(TRIM(formulario!M26),3,1)="/",
MID(TRIM(formulario!M26),6,1)="/",
ISNUMBER(DATE(
VALUE(RIGHT(TRIM(formulario!M26),4)),
VALUE(MID(TRIM(formulario!M26),4,2)),
VALUE(LEFT(TRIM(formulario!M26),2))
))
),
"OK",
"ERROR"
)
)</f>
        <v/>
      </c>
      <c r="N26" t="str">
        <f>IF(
TRIM(formulario!N26)="",
"",
IF(
AND(
LEFT(TRIM(formulario!N26),1)="[",
RIGHT(TRIM(formulario!N26),1)="]",
LEN(TRIM(formulario!N26))-LEN(SUBSTITUTE(TRIM(formulario!N26),"[",""))&gt;=1,
LEN(TRIM(formulario!N26))-LEN(SUBSTITUTE(TRIM(formulario!N26),"]",""))&gt;=1,
LEN(TRIM(formulario!N26))-LEN(SUBSTITUTE(TRIM(formulario!N26),".",""))&gt;=2
),
"OK",
"ERROR"
)
)</f>
        <v/>
      </c>
      <c r="O26" t="str">
        <f>IF(formulario!O26="","",IF(COUNTIF(catalogo_areas_tematicas,formulario!O26)&gt;0,"OK","ERROR"))</f>
        <v/>
      </c>
      <c r="P26" t="str">
        <f>IF(formulario!P26="","",IF(COUNTIF(catalogo_tipos_operacion,formulario!P26)&gt;0,"OK","ERROR"))</f>
        <v/>
      </c>
      <c r="Q26" t="str">
        <f>IF(formulario!Q26="","",IF(COUNTIF(catalogo_productos,formulario!Q26)&gt;0,"OK","ERROR"))</f>
        <v/>
      </c>
    </row>
    <row r="27" spans="1:17">
      <c r="A27" t="str">
        <f>IF(TRIM(formulario!A27)="","",IF(AND(ISNUMBER(VALUE(TRIM(formulario!A27))),OR(LEN(TRIM(formulario!A27))=10, LEN(TRIM(formulario!A27))=13)),"OK","ERROR"))</f>
        <v/>
      </c>
      <c r="B27" t="str">
        <f>IF(TRIM(formulario!B27)="","",IF(AND(ISNUMBER(SEARCH("@",formulario!B27)),ISNUMBER(SEARCH(".",formulario!B27)),NOT(ISNUMBER(SEARCH(" ",formulario!B27)))),"OK","ERROR"))</f>
        <v/>
      </c>
      <c r="C27" t="str">
        <f>IF(TRIM(formulario!C27)="","",IF(AND(LEN(TRIM(formulario!C27))=10,ISNUMBER(VALUE(TRIM(formulario!C27))),LEFT(TRIM(formulario!C27),1)="0"),"OK","ERROR"))</f>
        <v/>
      </c>
      <c r="D27" t="str">
        <f>IF(formulario!D27="","",IF(COUNTIF(catalogo_provincias,formulario!D27)&gt;0,"OK","ERROR"))</f>
        <v/>
      </c>
      <c r="E27" t="str">
        <f>IF(formulario!E27="","",IF(COUNTIF(catalogo_ubicacion!$I$2:$I$222,formulario!D27&amp;"|"&amp;formulario!E27)&gt;0,"OK","ERROR"))</f>
        <v/>
      </c>
      <c r="F27" t="str">
        <f>IF(formulario!F27="","",IF(COUNTIF(catalogo_ubicacion!$E$2:$E$1300,formulario!D27&amp;"|"&amp;formulario!E27&amp;"|"&amp;formulario!F27)&gt;0,"OK","ERROR"))</f>
        <v/>
      </c>
      <c r="G27" t="str">
        <f>IF(TRIM(formulario!G27)="","",IF(LEN(formulario!G27)&lt;=256,"OK","ERROR"))</f>
        <v/>
      </c>
      <c r="H27" t="str">
        <f>IF(TRIM(formulario!H27)="","",IF(LEN(formulario!H27)&lt;=256,"OK","ERROR"))</f>
        <v/>
      </c>
      <c r="I27" t="str">
        <f>IF(
TRIM(formulario!I27)="",
"",
IF(
AND(
ISERROR(SEARCH(",",TRIM(formulario!I27))),
LEN(TRIM(formulario!I27))-LEN(SUBSTITUTE(TRIM(formulario!I27),".",""))&lt;=1,
ISNUMBER(--SUBSTITUTE(TRIM(formulario!I27),".","")),
NOT(LEFT(TRIM(formulario!I27),1)="."),
NOT(RIGHT(TRIM(formulario!I27),1)=".")
),
"OK",
"ERROR"
)
)</f>
        <v/>
      </c>
      <c r="J27" t="str">
        <f>IF(TRIM(formulario!J27)="","",IF(LEN(formulario!J27)&lt;=256,"OK","ERROR"))</f>
        <v/>
      </c>
      <c r="K27" t="str">
        <f>IF(TRIM(formulario!K27)="","",IF(LEN(formulario!K27)&lt;=1024,"OK","ERROR"))</f>
        <v/>
      </c>
      <c r="L27" t="str">
        <f>IF(
TRIM(formulario!L27)="",
"",
IF(
AND(
ISERROR(SEARCH(",",TRIM(formulario!L27))),
LEN(TRIM(formulario!L27))-LEN(SUBSTITUTE(TRIM(formulario!L27),".",""))&lt;=1,
ISNUMBER(--SUBSTITUTE(TRIM(formulario!L27),".","")),
NOT(LEFT(TRIM(formulario!L27),1)="."),
NOT(RIGHT(TRIM(formulario!L27),1)=".")
),
"OK",
"ERROR"
)
)</f>
        <v/>
      </c>
      <c r="M27" t="str">
        <f>IF(
TRIM(formulario!M27)="",
"",
IF(
AND(
LEN(TRIM(formulario!M27))=10,
MID(TRIM(formulario!M27),3,1)="/",
MID(TRIM(formulario!M27),6,1)="/",
ISNUMBER(DATE(
VALUE(RIGHT(TRIM(formulario!M27),4)),
VALUE(MID(TRIM(formulario!M27),4,2)),
VALUE(LEFT(TRIM(formulario!M27),2))
))
),
"OK",
"ERROR"
)
)</f>
        <v/>
      </c>
      <c r="N27" t="str">
        <f>IF(
TRIM(formulario!N27)="",
"",
IF(
AND(
LEFT(TRIM(formulario!N27),1)="[",
RIGHT(TRIM(formulario!N27),1)="]",
LEN(TRIM(formulario!N27))-LEN(SUBSTITUTE(TRIM(formulario!N27),"[",""))&gt;=1,
LEN(TRIM(formulario!N27))-LEN(SUBSTITUTE(TRIM(formulario!N27),"]",""))&gt;=1,
LEN(TRIM(formulario!N27))-LEN(SUBSTITUTE(TRIM(formulario!N27),".",""))&gt;=2
),
"OK",
"ERROR"
)
)</f>
        <v/>
      </c>
      <c r="O27" t="str">
        <f>IF(formulario!O27="","",IF(COUNTIF(catalogo_areas_tematicas,formulario!O27)&gt;0,"OK","ERROR"))</f>
        <v/>
      </c>
      <c r="P27" t="str">
        <f>IF(formulario!P27="","",IF(COUNTIF(catalogo_tipos_operacion,formulario!P27)&gt;0,"OK","ERROR"))</f>
        <v/>
      </c>
      <c r="Q27" t="str">
        <f>IF(formulario!Q27="","",IF(COUNTIF(catalogo_productos,formulario!Q27)&gt;0,"OK","ERROR"))</f>
        <v/>
      </c>
    </row>
    <row r="28" spans="1:17">
      <c r="A28" t="str">
        <f>IF(TRIM(formulario!A28)="","",IF(AND(ISNUMBER(VALUE(TRIM(formulario!A28))),OR(LEN(TRIM(formulario!A28))=10, LEN(TRIM(formulario!A28))=13)),"OK","ERROR"))</f>
        <v/>
      </c>
      <c r="B28" t="str">
        <f>IF(TRIM(formulario!B28)="","",IF(AND(ISNUMBER(SEARCH("@",formulario!B28)),ISNUMBER(SEARCH(".",formulario!B28)),NOT(ISNUMBER(SEARCH(" ",formulario!B28)))),"OK","ERROR"))</f>
        <v/>
      </c>
      <c r="C28" t="str">
        <f>IF(TRIM(formulario!C28)="","",IF(AND(LEN(TRIM(formulario!C28))=10,ISNUMBER(VALUE(TRIM(formulario!C28))),LEFT(TRIM(formulario!C28),1)="0"),"OK","ERROR"))</f>
        <v/>
      </c>
      <c r="D28" t="str">
        <f>IF(formulario!D28="","",IF(COUNTIF(catalogo_provincias,formulario!D28)&gt;0,"OK","ERROR"))</f>
        <v/>
      </c>
      <c r="E28" t="str">
        <f>IF(formulario!E28="","",IF(COUNTIF(catalogo_ubicacion!$I$2:$I$222,formulario!D28&amp;"|"&amp;formulario!E28)&gt;0,"OK","ERROR"))</f>
        <v/>
      </c>
      <c r="F28" t="str">
        <f>IF(formulario!F28="","",IF(COUNTIF(catalogo_ubicacion!$E$2:$E$1300,formulario!D28&amp;"|"&amp;formulario!E28&amp;"|"&amp;formulario!F28)&gt;0,"OK","ERROR"))</f>
        <v/>
      </c>
      <c r="G28" t="str">
        <f>IF(TRIM(formulario!G28)="","",IF(LEN(formulario!G28)&lt;=256,"OK","ERROR"))</f>
        <v/>
      </c>
      <c r="H28" t="str">
        <f>IF(TRIM(formulario!H28)="","",IF(LEN(formulario!H28)&lt;=256,"OK","ERROR"))</f>
        <v/>
      </c>
      <c r="I28" t="str">
        <f>IF(
TRIM(formulario!I28)="",
"",
IF(
AND(
ISERROR(SEARCH(",",TRIM(formulario!I28))),
LEN(TRIM(formulario!I28))-LEN(SUBSTITUTE(TRIM(formulario!I28),".",""))&lt;=1,
ISNUMBER(--SUBSTITUTE(TRIM(formulario!I28),".","")),
NOT(LEFT(TRIM(formulario!I28),1)="."),
NOT(RIGHT(TRIM(formulario!I28),1)=".")
),
"OK",
"ERROR"
)
)</f>
        <v/>
      </c>
      <c r="J28" t="str">
        <f>IF(TRIM(formulario!J28)="","",IF(LEN(formulario!J28)&lt;=256,"OK","ERROR"))</f>
        <v/>
      </c>
      <c r="K28" t="str">
        <f>IF(TRIM(formulario!K28)="","",IF(LEN(formulario!K28)&lt;=1024,"OK","ERROR"))</f>
        <v/>
      </c>
      <c r="L28" t="str">
        <f>IF(
TRIM(formulario!L28)="",
"",
IF(
AND(
ISERROR(SEARCH(",",TRIM(formulario!L28))),
LEN(TRIM(formulario!L28))-LEN(SUBSTITUTE(TRIM(formulario!L28),".",""))&lt;=1,
ISNUMBER(--SUBSTITUTE(TRIM(formulario!L28),".","")),
NOT(LEFT(TRIM(formulario!L28),1)="."),
NOT(RIGHT(TRIM(formulario!L28),1)=".")
),
"OK",
"ERROR"
)
)</f>
        <v/>
      </c>
      <c r="M28" t="str">
        <f>IF(
TRIM(formulario!M28)="",
"",
IF(
AND(
LEN(TRIM(formulario!M28))=10,
MID(TRIM(formulario!M28),3,1)="/",
MID(TRIM(formulario!M28),6,1)="/",
ISNUMBER(DATE(
VALUE(RIGHT(TRIM(formulario!M28),4)),
VALUE(MID(TRIM(formulario!M28),4,2)),
VALUE(LEFT(TRIM(formulario!M28),2))
))
),
"OK",
"ERROR"
)
)</f>
        <v/>
      </c>
      <c r="N28" t="str">
        <f>IF(
TRIM(formulario!N28)="",
"",
IF(
AND(
LEFT(TRIM(formulario!N28),1)="[",
RIGHT(TRIM(formulario!N28),1)="]",
LEN(TRIM(formulario!N28))-LEN(SUBSTITUTE(TRIM(formulario!N28),"[",""))&gt;=1,
LEN(TRIM(formulario!N28))-LEN(SUBSTITUTE(TRIM(formulario!N28),"]",""))&gt;=1,
LEN(TRIM(formulario!N28))-LEN(SUBSTITUTE(TRIM(formulario!N28),".",""))&gt;=2
),
"OK",
"ERROR"
)
)</f>
        <v/>
      </c>
      <c r="O28" t="str">
        <f>IF(formulario!O28="","",IF(COUNTIF(catalogo_areas_tematicas,formulario!O28)&gt;0,"OK","ERROR"))</f>
        <v/>
      </c>
      <c r="P28" t="str">
        <f>IF(formulario!P28="","",IF(COUNTIF(catalogo_tipos_operacion,formulario!P28)&gt;0,"OK","ERROR"))</f>
        <v/>
      </c>
      <c r="Q28" t="str">
        <f>IF(formulario!Q28="","",IF(COUNTIF(catalogo_productos,formulario!Q28)&gt;0,"OK","ERROR"))</f>
        <v/>
      </c>
    </row>
    <row r="29" spans="1:17">
      <c r="A29" t="str">
        <f>IF(TRIM(formulario!A29)="","",IF(AND(ISNUMBER(VALUE(TRIM(formulario!A29))),OR(LEN(TRIM(formulario!A29))=10, LEN(TRIM(formulario!A29))=13)),"OK","ERROR"))</f>
        <v/>
      </c>
      <c r="B29" t="str">
        <f>IF(TRIM(formulario!B29)="","",IF(AND(ISNUMBER(SEARCH("@",formulario!B29)),ISNUMBER(SEARCH(".",formulario!B29)),NOT(ISNUMBER(SEARCH(" ",formulario!B29)))),"OK","ERROR"))</f>
        <v/>
      </c>
      <c r="C29" t="str">
        <f>IF(TRIM(formulario!C29)="","",IF(AND(LEN(TRIM(formulario!C29))=10,ISNUMBER(VALUE(TRIM(formulario!C29))),LEFT(TRIM(formulario!C29),1)="0"),"OK","ERROR"))</f>
        <v/>
      </c>
      <c r="D29" t="str">
        <f>IF(formulario!D29="","",IF(COUNTIF(catalogo_provincias,formulario!D29)&gt;0,"OK","ERROR"))</f>
        <v/>
      </c>
      <c r="E29" t="str">
        <f>IF(formulario!E29="","",IF(COUNTIF(catalogo_ubicacion!$I$2:$I$222,formulario!D29&amp;"|"&amp;formulario!E29)&gt;0,"OK","ERROR"))</f>
        <v/>
      </c>
      <c r="F29" t="str">
        <f>IF(formulario!F29="","",IF(COUNTIF(catalogo_ubicacion!$E$2:$E$1300,formulario!D29&amp;"|"&amp;formulario!E29&amp;"|"&amp;formulario!F29)&gt;0,"OK","ERROR"))</f>
        <v/>
      </c>
      <c r="G29" t="str">
        <f>IF(TRIM(formulario!G29)="","",IF(LEN(formulario!G29)&lt;=256,"OK","ERROR"))</f>
        <v/>
      </c>
      <c r="H29" t="str">
        <f>IF(TRIM(formulario!H29)="","",IF(LEN(formulario!H29)&lt;=256,"OK","ERROR"))</f>
        <v/>
      </c>
      <c r="I29" t="str">
        <f>IF(
TRIM(formulario!I29)="",
"",
IF(
AND(
ISERROR(SEARCH(",",TRIM(formulario!I29))),
LEN(TRIM(formulario!I29))-LEN(SUBSTITUTE(TRIM(formulario!I29),".",""))&lt;=1,
ISNUMBER(--SUBSTITUTE(TRIM(formulario!I29),".","")),
NOT(LEFT(TRIM(formulario!I29),1)="."),
NOT(RIGHT(TRIM(formulario!I29),1)=".")
),
"OK",
"ERROR"
)
)</f>
        <v/>
      </c>
      <c r="J29" t="str">
        <f>IF(TRIM(formulario!J29)="","",IF(LEN(formulario!J29)&lt;=256,"OK","ERROR"))</f>
        <v/>
      </c>
      <c r="K29" t="str">
        <f>IF(TRIM(formulario!K29)="","",IF(LEN(formulario!K29)&lt;=1024,"OK","ERROR"))</f>
        <v/>
      </c>
      <c r="L29" t="str">
        <f>IF(
TRIM(formulario!L29)="",
"",
IF(
AND(
ISERROR(SEARCH(",",TRIM(formulario!L29))),
LEN(TRIM(formulario!L29))-LEN(SUBSTITUTE(TRIM(formulario!L29),".",""))&lt;=1,
ISNUMBER(--SUBSTITUTE(TRIM(formulario!L29),".","")),
NOT(LEFT(TRIM(formulario!L29),1)="."),
NOT(RIGHT(TRIM(formulario!L29),1)=".")
),
"OK",
"ERROR"
)
)</f>
        <v/>
      </c>
      <c r="M29" t="str">
        <f>IF(
TRIM(formulario!M29)="",
"",
IF(
AND(
LEN(TRIM(formulario!M29))=10,
MID(TRIM(formulario!M29),3,1)="/",
MID(TRIM(formulario!M29),6,1)="/",
ISNUMBER(DATE(
VALUE(RIGHT(TRIM(formulario!M29),4)),
VALUE(MID(TRIM(formulario!M29),4,2)),
VALUE(LEFT(TRIM(formulario!M29),2))
))
),
"OK",
"ERROR"
)
)</f>
        <v/>
      </c>
      <c r="N29" t="str">
        <f>IF(
TRIM(formulario!N29)="",
"",
IF(
AND(
LEFT(TRIM(formulario!N29),1)="[",
RIGHT(TRIM(formulario!N29),1)="]",
LEN(TRIM(formulario!N29))-LEN(SUBSTITUTE(TRIM(formulario!N29),"[",""))&gt;=1,
LEN(TRIM(formulario!N29))-LEN(SUBSTITUTE(TRIM(formulario!N29),"]",""))&gt;=1,
LEN(TRIM(formulario!N29))-LEN(SUBSTITUTE(TRIM(formulario!N29),".",""))&gt;=2
),
"OK",
"ERROR"
)
)</f>
        <v/>
      </c>
      <c r="O29" t="str">
        <f>IF(formulario!O29="","",IF(COUNTIF(catalogo_areas_tematicas,formulario!O29)&gt;0,"OK","ERROR"))</f>
        <v/>
      </c>
      <c r="P29" t="str">
        <f>IF(formulario!P29="","",IF(COUNTIF(catalogo_tipos_operacion,formulario!P29)&gt;0,"OK","ERROR"))</f>
        <v/>
      </c>
      <c r="Q29" t="str">
        <f>IF(formulario!Q29="","",IF(COUNTIF(catalogo_productos,formulario!Q29)&gt;0,"OK","ERROR"))</f>
        <v/>
      </c>
    </row>
    <row r="30" spans="1:17">
      <c r="A30" t="str">
        <f>IF(TRIM(formulario!A30)="","",IF(AND(ISNUMBER(VALUE(TRIM(formulario!A30))),OR(LEN(TRIM(formulario!A30))=10, LEN(TRIM(formulario!A30))=13)),"OK","ERROR"))</f>
        <v/>
      </c>
      <c r="B30" t="str">
        <f>IF(TRIM(formulario!B30)="","",IF(AND(ISNUMBER(SEARCH("@",formulario!B30)),ISNUMBER(SEARCH(".",formulario!B30)),NOT(ISNUMBER(SEARCH(" ",formulario!B30)))),"OK","ERROR"))</f>
        <v/>
      </c>
      <c r="C30" t="str">
        <f>IF(TRIM(formulario!C30)="","",IF(AND(LEN(TRIM(formulario!C30))=10,ISNUMBER(VALUE(TRIM(formulario!C30))),LEFT(TRIM(formulario!C30),1)="0"),"OK","ERROR"))</f>
        <v/>
      </c>
      <c r="D30" t="str">
        <f>IF(formulario!D30="","",IF(COUNTIF(catalogo_provincias,formulario!D30)&gt;0,"OK","ERROR"))</f>
        <v/>
      </c>
      <c r="E30" t="str">
        <f>IF(formulario!E30="","",IF(COUNTIF(catalogo_ubicacion!$I$2:$I$222,formulario!D30&amp;"|"&amp;formulario!E30)&gt;0,"OK","ERROR"))</f>
        <v/>
      </c>
      <c r="F30" t="str">
        <f>IF(formulario!F30="","",IF(COUNTIF(catalogo_ubicacion!$E$2:$E$1300,formulario!D30&amp;"|"&amp;formulario!E30&amp;"|"&amp;formulario!F30)&gt;0,"OK","ERROR"))</f>
        <v/>
      </c>
      <c r="G30" t="str">
        <f>IF(TRIM(formulario!G30)="","",IF(LEN(formulario!G30)&lt;=256,"OK","ERROR"))</f>
        <v/>
      </c>
      <c r="H30" t="str">
        <f>IF(TRIM(formulario!H30)="","",IF(LEN(formulario!H30)&lt;=256,"OK","ERROR"))</f>
        <v/>
      </c>
      <c r="I30" t="str">
        <f>IF(
TRIM(formulario!I30)="",
"",
IF(
AND(
ISERROR(SEARCH(",",TRIM(formulario!I30))),
LEN(TRIM(formulario!I30))-LEN(SUBSTITUTE(TRIM(formulario!I30),".",""))&lt;=1,
ISNUMBER(--SUBSTITUTE(TRIM(formulario!I30),".","")),
NOT(LEFT(TRIM(formulario!I30),1)="."),
NOT(RIGHT(TRIM(formulario!I30),1)=".")
),
"OK",
"ERROR"
)
)</f>
        <v/>
      </c>
      <c r="J30" t="str">
        <f>IF(TRIM(formulario!J30)="","",IF(LEN(formulario!J30)&lt;=256,"OK","ERROR"))</f>
        <v/>
      </c>
      <c r="K30" t="str">
        <f>IF(TRIM(formulario!K30)="","",IF(LEN(formulario!K30)&lt;=1024,"OK","ERROR"))</f>
        <v/>
      </c>
      <c r="L30" t="str">
        <f>IF(
TRIM(formulario!L30)="",
"",
IF(
AND(
ISERROR(SEARCH(",",TRIM(formulario!L30))),
LEN(TRIM(formulario!L30))-LEN(SUBSTITUTE(TRIM(formulario!L30),".",""))&lt;=1,
ISNUMBER(--SUBSTITUTE(TRIM(formulario!L30),".","")),
NOT(LEFT(TRIM(formulario!L30),1)="."),
NOT(RIGHT(TRIM(formulario!L30),1)=".")
),
"OK",
"ERROR"
)
)</f>
        <v/>
      </c>
      <c r="M30" t="str">
        <f>IF(
TRIM(formulario!M30)="",
"",
IF(
AND(
LEN(TRIM(formulario!M30))=10,
MID(TRIM(formulario!M30),3,1)="/",
MID(TRIM(formulario!M30),6,1)="/",
ISNUMBER(DATE(
VALUE(RIGHT(TRIM(formulario!M30),4)),
VALUE(MID(TRIM(formulario!M30),4,2)),
VALUE(LEFT(TRIM(formulario!M30),2))
))
),
"OK",
"ERROR"
)
)</f>
        <v/>
      </c>
      <c r="N30" t="str">
        <f>IF(
TRIM(formulario!N30)="",
"",
IF(
AND(
LEFT(TRIM(formulario!N30),1)="[",
RIGHT(TRIM(formulario!N30),1)="]",
LEN(TRIM(formulario!N30))-LEN(SUBSTITUTE(TRIM(formulario!N30),"[",""))&gt;=1,
LEN(TRIM(formulario!N30))-LEN(SUBSTITUTE(TRIM(formulario!N30),"]",""))&gt;=1,
LEN(TRIM(formulario!N30))-LEN(SUBSTITUTE(TRIM(formulario!N30),".",""))&gt;=2
),
"OK",
"ERROR"
)
)</f>
        <v/>
      </c>
      <c r="O30" t="str">
        <f>IF(formulario!O30="","",IF(COUNTIF(catalogo_areas_tematicas,formulario!O30)&gt;0,"OK","ERROR"))</f>
        <v/>
      </c>
      <c r="P30" t="str">
        <f>IF(formulario!P30="","",IF(COUNTIF(catalogo_tipos_operacion,formulario!P30)&gt;0,"OK","ERROR"))</f>
        <v/>
      </c>
      <c r="Q30" t="str">
        <f>IF(formulario!Q30="","",IF(COUNTIF(catalogo_productos,formulario!Q30)&gt;0,"OK","ERROR"))</f>
        <v/>
      </c>
    </row>
    <row r="31" spans="1:17">
      <c r="A31" t="str">
        <f>IF(TRIM(formulario!A31)="","",IF(AND(ISNUMBER(VALUE(TRIM(formulario!A31))),OR(LEN(TRIM(formulario!A31))=10, LEN(TRIM(formulario!A31))=13)),"OK","ERROR"))</f>
        <v/>
      </c>
      <c r="B31" t="str">
        <f>IF(TRIM(formulario!B31)="","",IF(AND(ISNUMBER(SEARCH("@",formulario!B31)),ISNUMBER(SEARCH(".",formulario!B31)),NOT(ISNUMBER(SEARCH(" ",formulario!B31)))),"OK","ERROR"))</f>
        <v/>
      </c>
      <c r="C31" t="str">
        <f>IF(TRIM(formulario!C31)="","",IF(AND(LEN(TRIM(formulario!C31))=10,ISNUMBER(VALUE(TRIM(formulario!C31))),LEFT(TRIM(formulario!C31),1)="0"),"OK","ERROR"))</f>
        <v/>
      </c>
      <c r="D31" t="str">
        <f>IF(formulario!D31="","",IF(COUNTIF(catalogo_provincias,formulario!D31)&gt;0,"OK","ERROR"))</f>
        <v/>
      </c>
      <c r="E31" t="str">
        <f>IF(formulario!E31="","",IF(COUNTIF(catalogo_ubicacion!$I$2:$I$222,formulario!D31&amp;"|"&amp;formulario!E31)&gt;0,"OK","ERROR"))</f>
        <v/>
      </c>
      <c r="F31" t="str">
        <f>IF(formulario!F31="","",IF(COUNTIF(catalogo_ubicacion!$E$2:$E$1300,formulario!D31&amp;"|"&amp;formulario!E31&amp;"|"&amp;formulario!F31)&gt;0,"OK","ERROR"))</f>
        <v/>
      </c>
      <c r="G31" t="str">
        <f>IF(TRIM(formulario!G31)="","",IF(LEN(formulario!G31)&lt;=256,"OK","ERROR"))</f>
        <v/>
      </c>
      <c r="H31" t="str">
        <f>IF(TRIM(formulario!H31)="","",IF(LEN(formulario!H31)&lt;=256,"OK","ERROR"))</f>
        <v/>
      </c>
      <c r="I31" t="str">
        <f>IF(
TRIM(formulario!I31)="",
"",
IF(
AND(
ISERROR(SEARCH(",",TRIM(formulario!I31))),
LEN(TRIM(formulario!I31))-LEN(SUBSTITUTE(TRIM(formulario!I31),".",""))&lt;=1,
ISNUMBER(--SUBSTITUTE(TRIM(formulario!I31),".","")),
NOT(LEFT(TRIM(formulario!I31),1)="."),
NOT(RIGHT(TRIM(formulario!I31),1)=".")
),
"OK",
"ERROR"
)
)</f>
        <v/>
      </c>
      <c r="J31" t="str">
        <f>IF(TRIM(formulario!J31)="","",IF(LEN(formulario!J31)&lt;=256,"OK","ERROR"))</f>
        <v/>
      </c>
      <c r="K31" t="str">
        <f>IF(TRIM(formulario!K31)="","",IF(LEN(formulario!K31)&lt;=1024,"OK","ERROR"))</f>
        <v/>
      </c>
      <c r="L31" t="str">
        <f>IF(
TRIM(formulario!L31)="",
"",
IF(
AND(
ISERROR(SEARCH(",",TRIM(formulario!L31))),
LEN(TRIM(formulario!L31))-LEN(SUBSTITUTE(TRIM(formulario!L31),".",""))&lt;=1,
ISNUMBER(--SUBSTITUTE(TRIM(formulario!L31),".","")),
NOT(LEFT(TRIM(formulario!L31),1)="."),
NOT(RIGHT(TRIM(formulario!L31),1)=".")
),
"OK",
"ERROR"
)
)</f>
        <v/>
      </c>
      <c r="M31" t="str">
        <f>IF(
TRIM(formulario!M31)="",
"",
IF(
AND(
LEN(TRIM(formulario!M31))=10,
MID(TRIM(formulario!M31),3,1)="/",
MID(TRIM(formulario!M31),6,1)="/",
ISNUMBER(DATE(
VALUE(RIGHT(TRIM(formulario!M31),4)),
VALUE(MID(TRIM(formulario!M31),4,2)),
VALUE(LEFT(TRIM(formulario!M31),2))
))
),
"OK",
"ERROR"
)
)</f>
        <v/>
      </c>
      <c r="N31" t="str">
        <f>IF(
TRIM(formulario!N31)="",
"",
IF(
AND(
LEFT(TRIM(formulario!N31),1)="[",
RIGHT(TRIM(formulario!N31),1)="]",
LEN(TRIM(formulario!N31))-LEN(SUBSTITUTE(TRIM(formulario!N31),"[",""))&gt;=1,
LEN(TRIM(formulario!N31))-LEN(SUBSTITUTE(TRIM(formulario!N31),"]",""))&gt;=1,
LEN(TRIM(formulario!N31))-LEN(SUBSTITUTE(TRIM(formulario!N31),".",""))&gt;=2
),
"OK",
"ERROR"
)
)</f>
        <v/>
      </c>
      <c r="O31" t="str">
        <f>IF(formulario!O31="","",IF(COUNTIF(catalogo_areas_tematicas,formulario!O31)&gt;0,"OK","ERROR"))</f>
        <v/>
      </c>
      <c r="P31" t="str">
        <f>IF(formulario!P31="","",IF(COUNTIF(catalogo_tipos_operacion,formulario!P31)&gt;0,"OK","ERROR"))</f>
        <v/>
      </c>
      <c r="Q31" t="str">
        <f>IF(formulario!Q31="","",IF(COUNTIF(catalogo_productos,formulario!Q31)&gt;0,"OK","ERROR"))</f>
        <v/>
      </c>
    </row>
    <row r="32" spans="1:17">
      <c r="A32" t="str">
        <f>IF(TRIM(formulario!A32)="","",IF(AND(ISNUMBER(VALUE(TRIM(formulario!A32))),OR(LEN(TRIM(formulario!A32))=10, LEN(TRIM(formulario!A32))=13)),"OK","ERROR"))</f>
        <v/>
      </c>
      <c r="B32" t="str">
        <f>IF(TRIM(formulario!B32)="","",IF(AND(ISNUMBER(SEARCH("@",formulario!B32)),ISNUMBER(SEARCH(".",formulario!B32)),NOT(ISNUMBER(SEARCH(" ",formulario!B32)))),"OK","ERROR"))</f>
        <v/>
      </c>
      <c r="C32" t="str">
        <f>IF(TRIM(formulario!C32)="","",IF(AND(LEN(TRIM(formulario!C32))=10,ISNUMBER(VALUE(TRIM(formulario!C32))),LEFT(TRIM(formulario!C32),1)="0"),"OK","ERROR"))</f>
        <v/>
      </c>
      <c r="D32" t="str">
        <f>IF(formulario!D32="","",IF(COUNTIF(catalogo_provincias,formulario!D32)&gt;0,"OK","ERROR"))</f>
        <v/>
      </c>
      <c r="E32" t="str">
        <f>IF(formulario!E32="","",IF(COUNTIF(catalogo_ubicacion!$I$2:$I$222,formulario!D32&amp;"|"&amp;formulario!E32)&gt;0,"OK","ERROR"))</f>
        <v/>
      </c>
      <c r="F32" t="str">
        <f>IF(formulario!F32="","",IF(COUNTIF(catalogo_ubicacion!$E$2:$E$1300,formulario!D32&amp;"|"&amp;formulario!E32&amp;"|"&amp;formulario!F32)&gt;0,"OK","ERROR"))</f>
        <v/>
      </c>
      <c r="G32" t="str">
        <f>IF(TRIM(formulario!G32)="","",IF(LEN(formulario!G32)&lt;=256,"OK","ERROR"))</f>
        <v/>
      </c>
      <c r="H32" t="str">
        <f>IF(TRIM(formulario!H32)="","",IF(LEN(formulario!H32)&lt;=256,"OK","ERROR"))</f>
        <v/>
      </c>
      <c r="I32" t="str">
        <f>IF(
TRIM(formulario!I32)="",
"",
IF(
AND(
ISERROR(SEARCH(",",TRIM(formulario!I32))),
LEN(TRIM(formulario!I32))-LEN(SUBSTITUTE(TRIM(formulario!I32),".",""))&lt;=1,
ISNUMBER(--SUBSTITUTE(TRIM(formulario!I32),".","")),
NOT(LEFT(TRIM(formulario!I32),1)="."),
NOT(RIGHT(TRIM(formulario!I32),1)=".")
),
"OK",
"ERROR"
)
)</f>
        <v/>
      </c>
      <c r="J32" t="str">
        <f>IF(TRIM(formulario!J32)="","",IF(LEN(formulario!J32)&lt;=256,"OK","ERROR"))</f>
        <v/>
      </c>
      <c r="K32" t="str">
        <f>IF(TRIM(formulario!K32)="","",IF(LEN(formulario!K32)&lt;=1024,"OK","ERROR"))</f>
        <v/>
      </c>
      <c r="L32" t="str">
        <f>IF(
TRIM(formulario!L32)="",
"",
IF(
AND(
ISERROR(SEARCH(",",TRIM(formulario!L32))),
LEN(TRIM(formulario!L32))-LEN(SUBSTITUTE(TRIM(formulario!L32),".",""))&lt;=1,
ISNUMBER(--SUBSTITUTE(TRIM(formulario!L32),".","")),
NOT(LEFT(TRIM(formulario!L32),1)="."),
NOT(RIGHT(TRIM(formulario!L32),1)=".")
),
"OK",
"ERROR"
)
)</f>
        <v/>
      </c>
      <c r="M32" t="str">
        <f>IF(
TRIM(formulario!M32)="",
"",
IF(
AND(
LEN(TRIM(formulario!M32))=10,
MID(TRIM(formulario!M32),3,1)="/",
MID(TRIM(formulario!M32),6,1)="/",
ISNUMBER(DATE(
VALUE(RIGHT(TRIM(formulario!M32),4)),
VALUE(MID(TRIM(formulario!M32),4,2)),
VALUE(LEFT(TRIM(formulario!M32),2))
))
),
"OK",
"ERROR"
)
)</f>
        <v/>
      </c>
      <c r="N32" t="str">
        <f>IF(
TRIM(formulario!N32)="",
"",
IF(
AND(
LEFT(TRIM(formulario!N32),1)="[",
RIGHT(TRIM(formulario!N32),1)="]",
LEN(TRIM(formulario!N32))-LEN(SUBSTITUTE(TRIM(formulario!N32),"[",""))&gt;=1,
LEN(TRIM(formulario!N32))-LEN(SUBSTITUTE(TRIM(formulario!N32),"]",""))&gt;=1,
LEN(TRIM(formulario!N32))-LEN(SUBSTITUTE(TRIM(formulario!N32),".",""))&gt;=2
),
"OK",
"ERROR"
)
)</f>
        <v/>
      </c>
      <c r="O32" t="str">
        <f>IF(formulario!O32="","",IF(COUNTIF(catalogo_areas_tematicas,formulario!O32)&gt;0,"OK","ERROR"))</f>
        <v/>
      </c>
      <c r="P32" t="str">
        <f>IF(formulario!P32="","",IF(COUNTIF(catalogo_tipos_operacion,formulario!P32)&gt;0,"OK","ERROR"))</f>
        <v/>
      </c>
      <c r="Q32" t="str">
        <f>IF(formulario!Q32="","",IF(COUNTIF(catalogo_productos,formulario!Q32)&gt;0,"OK","ERROR"))</f>
        <v/>
      </c>
    </row>
    <row r="33" spans="1:17">
      <c r="A33" t="str">
        <f>IF(TRIM(formulario!A33)="","",IF(AND(ISNUMBER(VALUE(TRIM(formulario!A33))),OR(LEN(TRIM(formulario!A33))=10, LEN(TRIM(formulario!A33))=13)),"OK","ERROR"))</f>
        <v/>
      </c>
      <c r="B33" t="str">
        <f>IF(TRIM(formulario!B33)="","",IF(AND(ISNUMBER(SEARCH("@",formulario!B33)),ISNUMBER(SEARCH(".",formulario!B33)),NOT(ISNUMBER(SEARCH(" ",formulario!B33)))),"OK","ERROR"))</f>
        <v/>
      </c>
      <c r="C33" t="str">
        <f>IF(TRIM(formulario!C33)="","",IF(AND(LEN(TRIM(formulario!C33))=10,ISNUMBER(VALUE(TRIM(formulario!C33))),LEFT(TRIM(formulario!C33),1)="0"),"OK","ERROR"))</f>
        <v/>
      </c>
      <c r="D33" t="str">
        <f>IF(formulario!D33="","",IF(COUNTIF(catalogo_provincias,formulario!D33)&gt;0,"OK","ERROR"))</f>
        <v/>
      </c>
      <c r="E33" t="str">
        <f>IF(formulario!E33="","",IF(COUNTIF(catalogo_ubicacion!$I$2:$I$222,formulario!D33&amp;"|"&amp;formulario!E33)&gt;0,"OK","ERROR"))</f>
        <v/>
      </c>
      <c r="F33" t="str">
        <f>IF(formulario!F33="","",IF(COUNTIF(catalogo_ubicacion!$E$2:$E$1300,formulario!D33&amp;"|"&amp;formulario!E33&amp;"|"&amp;formulario!F33)&gt;0,"OK","ERROR"))</f>
        <v/>
      </c>
      <c r="G33" t="str">
        <f>IF(TRIM(formulario!G33)="","",IF(LEN(formulario!G33)&lt;=256,"OK","ERROR"))</f>
        <v/>
      </c>
      <c r="H33" t="str">
        <f>IF(TRIM(formulario!H33)="","",IF(LEN(formulario!H33)&lt;=256,"OK","ERROR"))</f>
        <v/>
      </c>
      <c r="I33" t="str">
        <f>IF(
TRIM(formulario!I33)="",
"",
IF(
AND(
ISERROR(SEARCH(",",TRIM(formulario!I33))),
LEN(TRIM(formulario!I33))-LEN(SUBSTITUTE(TRIM(formulario!I33),".",""))&lt;=1,
ISNUMBER(--SUBSTITUTE(TRIM(formulario!I33),".","")),
NOT(LEFT(TRIM(formulario!I33),1)="."),
NOT(RIGHT(TRIM(formulario!I33),1)=".")
),
"OK",
"ERROR"
)
)</f>
        <v/>
      </c>
      <c r="J33" t="str">
        <f>IF(TRIM(formulario!J33)="","",IF(LEN(formulario!J33)&lt;=256,"OK","ERROR"))</f>
        <v/>
      </c>
      <c r="K33" t="str">
        <f>IF(TRIM(formulario!K33)="","",IF(LEN(formulario!K33)&lt;=1024,"OK","ERROR"))</f>
        <v/>
      </c>
      <c r="L33" t="str">
        <f>IF(
TRIM(formulario!L33)="",
"",
IF(
AND(
ISERROR(SEARCH(",",TRIM(formulario!L33))),
LEN(TRIM(formulario!L33))-LEN(SUBSTITUTE(TRIM(formulario!L33),".",""))&lt;=1,
ISNUMBER(--SUBSTITUTE(TRIM(formulario!L33),".","")),
NOT(LEFT(TRIM(formulario!L33),1)="."),
NOT(RIGHT(TRIM(formulario!L33),1)=".")
),
"OK",
"ERROR"
)
)</f>
        <v/>
      </c>
      <c r="M33" t="str">
        <f>IF(
TRIM(formulario!M33)="",
"",
IF(
AND(
LEN(TRIM(formulario!M33))=10,
MID(TRIM(formulario!M33),3,1)="/",
MID(TRIM(formulario!M33),6,1)="/",
ISNUMBER(DATE(
VALUE(RIGHT(TRIM(formulario!M33),4)),
VALUE(MID(TRIM(formulario!M33),4,2)),
VALUE(LEFT(TRIM(formulario!M33),2))
))
),
"OK",
"ERROR"
)
)</f>
        <v/>
      </c>
      <c r="N33" t="str">
        <f>IF(
TRIM(formulario!N33)="",
"",
IF(
AND(
LEFT(TRIM(formulario!N33),1)="[",
RIGHT(TRIM(formulario!N33),1)="]",
LEN(TRIM(formulario!N33))-LEN(SUBSTITUTE(TRIM(formulario!N33),"[",""))&gt;=1,
LEN(TRIM(formulario!N33))-LEN(SUBSTITUTE(TRIM(formulario!N33),"]",""))&gt;=1,
LEN(TRIM(formulario!N33))-LEN(SUBSTITUTE(TRIM(formulario!N33),".",""))&gt;=2
),
"OK",
"ERROR"
)
)</f>
        <v/>
      </c>
      <c r="O33" t="str">
        <f>IF(formulario!O33="","",IF(COUNTIF(catalogo_areas_tematicas,formulario!O33)&gt;0,"OK","ERROR"))</f>
        <v/>
      </c>
      <c r="P33" t="str">
        <f>IF(formulario!P33="","",IF(COUNTIF(catalogo_tipos_operacion,formulario!P33)&gt;0,"OK","ERROR"))</f>
        <v/>
      </c>
      <c r="Q33" t="str">
        <f>IF(formulario!Q33="","",IF(COUNTIF(catalogo_productos,formulario!Q33)&gt;0,"OK","ERROR"))</f>
        <v/>
      </c>
    </row>
    <row r="34" spans="1:17">
      <c r="A34" t="str">
        <f>IF(TRIM(formulario!A34)="","",IF(AND(ISNUMBER(VALUE(TRIM(formulario!A34))),OR(LEN(TRIM(formulario!A34))=10, LEN(TRIM(formulario!A34))=13)),"OK","ERROR"))</f>
        <v/>
      </c>
      <c r="B34" t="str">
        <f>IF(TRIM(formulario!B34)="","",IF(AND(ISNUMBER(SEARCH("@",formulario!B34)),ISNUMBER(SEARCH(".",formulario!B34)),NOT(ISNUMBER(SEARCH(" ",formulario!B34)))),"OK","ERROR"))</f>
        <v/>
      </c>
      <c r="C34" t="str">
        <f>IF(TRIM(formulario!C34)="","",IF(AND(LEN(TRIM(formulario!C34))=10,ISNUMBER(VALUE(TRIM(formulario!C34))),LEFT(TRIM(formulario!C34),1)="0"),"OK","ERROR"))</f>
        <v/>
      </c>
      <c r="D34" t="str">
        <f>IF(formulario!D34="","",IF(COUNTIF(catalogo_provincias,formulario!D34)&gt;0,"OK","ERROR"))</f>
        <v/>
      </c>
      <c r="E34" t="str">
        <f>IF(formulario!E34="","",IF(COUNTIF(catalogo_ubicacion!$I$2:$I$222,formulario!D34&amp;"|"&amp;formulario!E34)&gt;0,"OK","ERROR"))</f>
        <v/>
      </c>
      <c r="F34" t="str">
        <f>IF(formulario!F34="","",IF(COUNTIF(catalogo_ubicacion!$E$2:$E$1300,formulario!D34&amp;"|"&amp;formulario!E34&amp;"|"&amp;formulario!F34)&gt;0,"OK","ERROR"))</f>
        <v/>
      </c>
      <c r="G34" t="str">
        <f>IF(TRIM(formulario!G34)="","",IF(LEN(formulario!G34)&lt;=256,"OK","ERROR"))</f>
        <v/>
      </c>
      <c r="H34" t="str">
        <f>IF(TRIM(formulario!H34)="","",IF(LEN(formulario!H34)&lt;=256,"OK","ERROR"))</f>
        <v/>
      </c>
      <c r="I34" t="str">
        <f>IF(
TRIM(formulario!I34)="",
"",
IF(
AND(
ISERROR(SEARCH(",",TRIM(formulario!I34))),
LEN(TRIM(formulario!I34))-LEN(SUBSTITUTE(TRIM(formulario!I34),".",""))&lt;=1,
ISNUMBER(--SUBSTITUTE(TRIM(formulario!I34),".","")),
NOT(LEFT(TRIM(formulario!I34),1)="."),
NOT(RIGHT(TRIM(formulario!I34),1)=".")
),
"OK",
"ERROR"
)
)</f>
        <v/>
      </c>
      <c r="J34" t="str">
        <f>IF(TRIM(formulario!J34)="","",IF(LEN(formulario!J34)&lt;=256,"OK","ERROR"))</f>
        <v/>
      </c>
      <c r="K34" t="str">
        <f>IF(TRIM(formulario!K34)="","",IF(LEN(formulario!K34)&lt;=1024,"OK","ERROR"))</f>
        <v/>
      </c>
      <c r="L34" t="str">
        <f>IF(
TRIM(formulario!L34)="",
"",
IF(
AND(
ISERROR(SEARCH(",",TRIM(formulario!L34))),
LEN(TRIM(formulario!L34))-LEN(SUBSTITUTE(TRIM(formulario!L34),".",""))&lt;=1,
ISNUMBER(--SUBSTITUTE(TRIM(formulario!L34),".","")),
NOT(LEFT(TRIM(formulario!L34),1)="."),
NOT(RIGHT(TRIM(formulario!L34),1)=".")
),
"OK",
"ERROR"
)
)</f>
        <v/>
      </c>
      <c r="M34" t="str">
        <f>IF(
TRIM(formulario!M34)="",
"",
IF(
AND(
LEN(TRIM(formulario!M34))=10,
MID(TRIM(formulario!M34),3,1)="/",
MID(TRIM(formulario!M34),6,1)="/",
ISNUMBER(DATE(
VALUE(RIGHT(TRIM(formulario!M34),4)),
VALUE(MID(TRIM(formulario!M34),4,2)),
VALUE(LEFT(TRIM(formulario!M34),2))
))
),
"OK",
"ERROR"
)
)</f>
        <v/>
      </c>
      <c r="N34" t="str">
        <f>IF(
TRIM(formulario!N34)="",
"",
IF(
AND(
LEFT(TRIM(formulario!N34),1)="[",
RIGHT(TRIM(formulario!N34),1)="]",
LEN(TRIM(formulario!N34))-LEN(SUBSTITUTE(TRIM(formulario!N34),"[",""))&gt;=1,
LEN(TRIM(formulario!N34))-LEN(SUBSTITUTE(TRIM(formulario!N34),"]",""))&gt;=1,
LEN(TRIM(formulario!N34))-LEN(SUBSTITUTE(TRIM(formulario!N34),".",""))&gt;=2
),
"OK",
"ERROR"
)
)</f>
        <v/>
      </c>
      <c r="O34" t="str">
        <f>IF(formulario!O34="","",IF(COUNTIF(catalogo_areas_tematicas,formulario!O34)&gt;0,"OK","ERROR"))</f>
        <v/>
      </c>
      <c r="P34" t="str">
        <f>IF(formulario!P34="","",IF(COUNTIF(catalogo_tipos_operacion,formulario!P34)&gt;0,"OK","ERROR"))</f>
        <v/>
      </c>
      <c r="Q34" t="str">
        <f>IF(formulario!Q34="","",IF(COUNTIF(catalogo_productos,formulario!Q34)&gt;0,"OK","ERROR"))</f>
        <v/>
      </c>
    </row>
    <row r="35" spans="1:17">
      <c r="A35" t="str">
        <f>IF(TRIM(formulario!A35)="","",IF(AND(ISNUMBER(VALUE(TRIM(formulario!A35))),OR(LEN(TRIM(formulario!A35))=10, LEN(TRIM(formulario!A35))=13)),"OK","ERROR"))</f>
        <v/>
      </c>
      <c r="B35" t="str">
        <f>IF(TRIM(formulario!B35)="","",IF(AND(ISNUMBER(SEARCH("@",formulario!B35)),ISNUMBER(SEARCH(".",formulario!B35)),NOT(ISNUMBER(SEARCH(" ",formulario!B35)))),"OK","ERROR"))</f>
        <v/>
      </c>
      <c r="C35" t="str">
        <f>IF(TRIM(formulario!C35)="","",IF(AND(LEN(TRIM(formulario!C35))=10,ISNUMBER(VALUE(TRIM(formulario!C35))),LEFT(TRIM(formulario!C35),1)="0"),"OK","ERROR"))</f>
        <v/>
      </c>
      <c r="D35" t="str">
        <f>IF(formulario!D35="","",IF(COUNTIF(catalogo_provincias,formulario!D35)&gt;0,"OK","ERROR"))</f>
        <v/>
      </c>
      <c r="E35" t="str">
        <f>IF(formulario!E35="","",IF(COUNTIF(catalogo_ubicacion!$I$2:$I$222,formulario!D35&amp;"|"&amp;formulario!E35)&gt;0,"OK","ERROR"))</f>
        <v/>
      </c>
      <c r="F35" t="str">
        <f>IF(formulario!F35="","",IF(COUNTIF(catalogo_ubicacion!$E$2:$E$1300,formulario!D35&amp;"|"&amp;formulario!E35&amp;"|"&amp;formulario!F35)&gt;0,"OK","ERROR"))</f>
        <v/>
      </c>
      <c r="G35" t="str">
        <f>IF(TRIM(formulario!G35)="","",IF(LEN(formulario!G35)&lt;=256,"OK","ERROR"))</f>
        <v/>
      </c>
      <c r="H35" t="str">
        <f>IF(TRIM(formulario!H35)="","",IF(LEN(formulario!H35)&lt;=256,"OK","ERROR"))</f>
        <v/>
      </c>
      <c r="I35" t="str">
        <f>IF(
TRIM(formulario!I35)="",
"",
IF(
AND(
ISERROR(SEARCH(",",TRIM(formulario!I35))),
LEN(TRIM(formulario!I35))-LEN(SUBSTITUTE(TRIM(formulario!I35),".",""))&lt;=1,
ISNUMBER(--SUBSTITUTE(TRIM(formulario!I35),".","")),
NOT(LEFT(TRIM(formulario!I35),1)="."),
NOT(RIGHT(TRIM(formulario!I35),1)=".")
),
"OK",
"ERROR"
)
)</f>
        <v/>
      </c>
      <c r="J35" t="str">
        <f>IF(TRIM(formulario!J35)="","",IF(LEN(formulario!J35)&lt;=256,"OK","ERROR"))</f>
        <v/>
      </c>
      <c r="K35" t="str">
        <f>IF(TRIM(formulario!K35)="","",IF(LEN(formulario!K35)&lt;=1024,"OK","ERROR"))</f>
        <v/>
      </c>
      <c r="L35" t="str">
        <f>IF(
TRIM(formulario!L35)="",
"",
IF(
AND(
ISERROR(SEARCH(",",TRIM(formulario!L35))),
LEN(TRIM(formulario!L35))-LEN(SUBSTITUTE(TRIM(formulario!L35),".",""))&lt;=1,
ISNUMBER(--SUBSTITUTE(TRIM(formulario!L35),".","")),
NOT(LEFT(TRIM(formulario!L35),1)="."),
NOT(RIGHT(TRIM(formulario!L35),1)=".")
),
"OK",
"ERROR"
)
)</f>
        <v/>
      </c>
      <c r="M35" t="str">
        <f>IF(
TRIM(formulario!M35)="",
"",
IF(
AND(
LEN(TRIM(formulario!M35))=10,
MID(TRIM(formulario!M35),3,1)="/",
MID(TRIM(formulario!M35),6,1)="/",
ISNUMBER(DATE(
VALUE(RIGHT(TRIM(formulario!M35),4)),
VALUE(MID(TRIM(formulario!M35),4,2)),
VALUE(LEFT(TRIM(formulario!M35),2))
))
),
"OK",
"ERROR"
)
)</f>
        <v/>
      </c>
      <c r="N35" t="str">
        <f>IF(
TRIM(formulario!N35)="",
"",
IF(
AND(
LEFT(TRIM(formulario!N35),1)="[",
RIGHT(TRIM(formulario!N35),1)="]",
LEN(TRIM(formulario!N35))-LEN(SUBSTITUTE(TRIM(formulario!N35),"[",""))&gt;=1,
LEN(TRIM(formulario!N35))-LEN(SUBSTITUTE(TRIM(formulario!N35),"]",""))&gt;=1,
LEN(TRIM(formulario!N35))-LEN(SUBSTITUTE(TRIM(formulario!N35),".",""))&gt;=2
),
"OK",
"ERROR"
)
)</f>
        <v/>
      </c>
      <c r="O35" t="str">
        <f>IF(formulario!O35="","",IF(COUNTIF(catalogo_areas_tematicas,formulario!O35)&gt;0,"OK","ERROR"))</f>
        <v/>
      </c>
      <c r="P35" t="str">
        <f>IF(formulario!P35="","",IF(COUNTIF(catalogo_tipos_operacion,formulario!P35)&gt;0,"OK","ERROR"))</f>
        <v/>
      </c>
      <c r="Q35" t="str">
        <f>IF(formulario!Q35="","",IF(COUNTIF(catalogo_productos,formulario!Q35)&gt;0,"OK","ERROR"))</f>
        <v/>
      </c>
    </row>
    <row r="36" spans="1:17">
      <c r="A36" t="str">
        <f>IF(TRIM(formulario!A36)="","",IF(AND(ISNUMBER(VALUE(TRIM(formulario!A36))),OR(LEN(TRIM(formulario!A36))=10, LEN(TRIM(formulario!A36))=13)),"OK","ERROR"))</f>
        <v/>
      </c>
      <c r="B36" t="str">
        <f>IF(TRIM(formulario!B36)="","",IF(AND(ISNUMBER(SEARCH("@",formulario!B36)),ISNUMBER(SEARCH(".",formulario!B36)),NOT(ISNUMBER(SEARCH(" ",formulario!B36)))),"OK","ERROR"))</f>
        <v/>
      </c>
      <c r="C36" t="str">
        <f>IF(TRIM(formulario!C36)="","",IF(AND(LEN(TRIM(formulario!C36))=10,ISNUMBER(VALUE(TRIM(formulario!C36))),LEFT(TRIM(formulario!C36),1)="0"),"OK","ERROR"))</f>
        <v/>
      </c>
      <c r="D36" t="str">
        <f>IF(formulario!D36="","",IF(COUNTIF(catalogo_provincias,formulario!D36)&gt;0,"OK","ERROR"))</f>
        <v/>
      </c>
      <c r="E36" t="str">
        <f>IF(formulario!E36="","",IF(COUNTIF(catalogo_ubicacion!$I$2:$I$222,formulario!D36&amp;"|"&amp;formulario!E36)&gt;0,"OK","ERROR"))</f>
        <v/>
      </c>
      <c r="F36" t="str">
        <f>IF(formulario!F36="","",IF(COUNTIF(catalogo_ubicacion!$E$2:$E$1300,formulario!D36&amp;"|"&amp;formulario!E36&amp;"|"&amp;formulario!F36)&gt;0,"OK","ERROR"))</f>
        <v/>
      </c>
      <c r="G36" t="str">
        <f>IF(TRIM(formulario!G36)="","",IF(LEN(formulario!G36)&lt;=256,"OK","ERROR"))</f>
        <v/>
      </c>
      <c r="H36" t="str">
        <f>IF(TRIM(formulario!H36)="","",IF(LEN(formulario!H36)&lt;=256,"OK","ERROR"))</f>
        <v/>
      </c>
      <c r="I36" t="str">
        <f>IF(
TRIM(formulario!I36)="",
"",
IF(
AND(
ISERROR(SEARCH(",",TRIM(formulario!I36))),
LEN(TRIM(formulario!I36))-LEN(SUBSTITUTE(TRIM(formulario!I36),".",""))&lt;=1,
ISNUMBER(--SUBSTITUTE(TRIM(formulario!I36),".","")),
NOT(LEFT(TRIM(formulario!I36),1)="."),
NOT(RIGHT(TRIM(formulario!I36),1)=".")
),
"OK",
"ERROR"
)
)</f>
        <v/>
      </c>
      <c r="J36" t="str">
        <f>IF(TRIM(formulario!J36)="","",IF(LEN(formulario!J36)&lt;=256,"OK","ERROR"))</f>
        <v/>
      </c>
      <c r="K36" t="str">
        <f>IF(TRIM(formulario!K36)="","",IF(LEN(formulario!K36)&lt;=1024,"OK","ERROR"))</f>
        <v/>
      </c>
      <c r="L36" t="str">
        <f>IF(
TRIM(formulario!L36)="",
"",
IF(
AND(
ISERROR(SEARCH(",",TRIM(formulario!L36))),
LEN(TRIM(formulario!L36))-LEN(SUBSTITUTE(TRIM(formulario!L36),".",""))&lt;=1,
ISNUMBER(--SUBSTITUTE(TRIM(formulario!L36),".","")),
NOT(LEFT(TRIM(formulario!L36),1)="."),
NOT(RIGHT(TRIM(formulario!L36),1)=".")
),
"OK",
"ERROR"
)
)</f>
        <v/>
      </c>
      <c r="M36" t="str">
        <f>IF(
TRIM(formulario!M36)="",
"",
IF(
AND(
LEN(TRIM(formulario!M36))=10,
MID(TRIM(formulario!M36),3,1)="/",
MID(TRIM(formulario!M36),6,1)="/",
ISNUMBER(DATE(
VALUE(RIGHT(TRIM(formulario!M36),4)),
VALUE(MID(TRIM(formulario!M36),4,2)),
VALUE(LEFT(TRIM(formulario!M36),2))
))
),
"OK",
"ERROR"
)
)</f>
        <v/>
      </c>
      <c r="N36" t="str">
        <f>IF(
TRIM(formulario!N36)="",
"",
IF(
AND(
LEFT(TRIM(formulario!N36),1)="[",
RIGHT(TRIM(formulario!N36),1)="]",
LEN(TRIM(formulario!N36))-LEN(SUBSTITUTE(TRIM(formulario!N36),"[",""))&gt;=1,
LEN(TRIM(formulario!N36))-LEN(SUBSTITUTE(TRIM(formulario!N36),"]",""))&gt;=1,
LEN(TRIM(formulario!N36))-LEN(SUBSTITUTE(TRIM(formulario!N36),".",""))&gt;=2
),
"OK",
"ERROR"
)
)</f>
        <v/>
      </c>
      <c r="O36" t="str">
        <f>IF(formulario!O36="","",IF(COUNTIF(catalogo_areas_tematicas,formulario!O36)&gt;0,"OK","ERROR"))</f>
        <v/>
      </c>
      <c r="P36" t="str">
        <f>IF(formulario!P36="","",IF(COUNTIF(catalogo_tipos_operacion,formulario!P36)&gt;0,"OK","ERROR"))</f>
        <v/>
      </c>
      <c r="Q36" t="str">
        <f>IF(formulario!Q36="","",IF(COUNTIF(catalogo_productos,formulario!Q36)&gt;0,"OK","ERROR"))</f>
        <v/>
      </c>
    </row>
    <row r="37" spans="1:17">
      <c r="A37" t="str">
        <f>IF(TRIM(formulario!A37)="","",IF(AND(ISNUMBER(VALUE(TRIM(formulario!A37))),OR(LEN(TRIM(formulario!A37))=10, LEN(TRIM(formulario!A37))=13)),"OK","ERROR"))</f>
        <v/>
      </c>
      <c r="B37" t="str">
        <f>IF(TRIM(formulario!B37)="","",IF(AND(ISNUMBER(SEARCH("@",formulario!B37)),ISNUMBER(SEARCH(".",formulario!B37)),NOT(ISNUMBER(SEARCH(" ",formulario!B37)))),"OK","ERROR"))</f>
        <v/>
      </c>
      <c r="C37" t="str">
        <f>IF(TRIM(formulario!C37)="","",IF(AND(LEN(TRIM(formulario!C37))=10,ISNUMBER(VALUE(TRIM(formulario!C37))),LEFT(TRIM(formulario!C37),1)="0"),"OK","ERROR"))</f>
        <v/>
      </c>
      <c r="D37" t="str">
        <f>IF(formulario!D37="","",IF(COUNTIF(catalogo_provincias,formulario!D37)&gt;0,"OK","ERROR"))</f>
        <v/>
      </c>
      <c r="E37" t="str">
        <f>IF(formulario!E37="","",IF(COUNTIF(catalogo_ubicacion!$I$2:$I$222,formulario!D37&amp;"|"&amp;formulario!E37)&gt;0,"OK","ERROR"))</f>
        <v/>
      </c>
      <c r="F37" t="str">
        <f>IF(formulario!F37="","",IF(COUNTIF(catalogo_ubicacion!$E$2:$E$1300,formulario!D37&amp;"|"&amp;formulario!E37&amp;"|"&amp;formulario!F37)&gt;0,"OK","ERROR"))</f>
        <v/>
      </c>
      <c r="G37" t="str">
        <f>IF(TRIM(formulario!G37)="","",IF(LEN(formulario!G37)&lt;=256,"OK","ERROR"))</f>
        <v/>
      </c>
      <c r="H37" t="str">
        <f>IF(TRIM(formulario!H37)="","",IF(LEN(formulario!H37)&lt;=256,"OK","ERROR"))</f>
        <v/>
      </c>
      <c r="I37" t="str">
        <f>IF(
TRIM(formulario!I37)="",
"",
IF(
AND(
ISERROR(SEARCH(",",TRIM(formulario!I37))),
LEN(TRIM(formulario!I37))-LEN(SUBSTITUTE(TRIM(formulario!I37),".",""))&lt;=1,
ISNUMBER(--SUBSTITUTE(TRIM(formulario!I37),".","")),
NOT(LEFT(TRIM(formulario!I37),1)="."),
NOT(RIGHT(TRIM(formulario!I37),1)=".")
),
"OK",
"ERROR"
)
)</f>
        <v/>
      </c>
      <c r="J37" t="str">
        <f>IF(TRIM(formulario!J37)="","",IF(LEN(formulario!J37)&lt;=256,"OK","ERROR"))</f>
        <v/>
      </c>
      <c r="K37" t="str">
        <f>IF(TRIM(formulario!K37)="","",IF(LEN(formulario!K37)&lt;=1024,"OK","ERROR"))</f>
        <v/>
      </c>
      <c r="L37" t="str">
        <f>IF(
TRIM(formulario!L37)="",
"",
IF(
AND(
ISERROR(SEARCH(",",TRIM(formulario!L37))),
LEN(TRIM(formulario!L37))-LEN(SUBSTITUTE(TRIM(formulario!L37),".",""))&lt;=1,
ISNUMBER(--SUBSTITUTE(TRIM(formulario!L37),".","")),
NOT(LEFT(TRIM(formulario!L37),1)="."),
NOT(RIGHT(TRIM(formulario!L37),1)=".")
),
"OK",
"ERROR"
)
)</f>
        <v/>
      </c>
      <c r="M37" t="str">
        <f>IF(
TRIM(formulario!M37)="",
"",
IF(
AND(
LEN(TRIM(formulario!M37))=10,
MID(TRIM(formulario!M37),3,1)="/",
MID(TRIM(formulario!M37),6,1)="/",
ISNUMBER(DATE(
VALUE(RIGHT(TRIM(formulario!M37),4)),
VALUE(MID(TRIM(formulario!M37),4,2)),
VALUE(LEFT(TRIM(formulario!M37),2))
))
),
"OK",
"ERROR"
)
)</f>
        <v/>
      </c>
      <c r="N37" t="str">
        <f>IF(
TRIM(formulario!N37)="",
"",
IF(
AND(
LEFT(TRIM(formulario!N37),1)="[",
RIGHT(TRIM(formulario!N37),1)="]",
LEN(TRIM(formulario!N37))-LEN(SUBSTITUTE(TRIM(formulario!N37),"[",""))&gt;=1,
LEN(TRIM(formulario!N37))-LEN(SUBSTITUTE(TRIM(formulario!N37),"]",""))&gt;=1,
LEN(TRIM(formulario!N37))-LEN(SUBSTITUTE(TRIM(formulario!N37),".",""))&gt;=2
),
"OK",
"ERROR"
)
)</f>
        <v/>
      </c>
      <c r="O37" t="str">
        <f>IF(formulario!O37="","",IF(COUNTIF(catalogo_areas_tematicas,formulario!O37)&gt;0,"OK","ERROR"))</f>
        <v/>
      </c>
      <c r="P37" t="str">
        <f>IF(formulario!P37="","",IF(COUNTIF(catalogo_tipos_operacion,formulario!P37)&gt;0,"OK","ERROR"))</f>
        <v/>
      </c>
      <c r="Q37" t="str">
        <f>IF(formulario!Q37="","",IF(COUNTIF(catalogo_productos,formulario!Q37)&gt;0,"OK","ERROR"))</f>
        <v/>
      </c>
    </row>
    <row r="38" spans="1:17">
      <c r="A38" t="str">
        <f>IF(TRIM(formulario!A38)="","",IF(AND(ISNUMBER(VALUE(TRIM(formulario!A38))),OR(LEN(TRIM(formulario!A38))=10, LEN(TRIM(formulario!A38))=13)),"OK","ERROR"))</f>
        <v/>
      </c>
      <c r="B38" t="str">
        <f>IF(TRIM(formulario!B38)="","",IF(AND(ISNUMBER(SEARCH("@",formulario!B38)),ISNUMBER(SEARCH(".",formulario!B38)),NOT(ISNUMBER(SEARCH(" ",formulario!B38)))),"OK","ERROR"))</f>
        <v/>
      </c>
      <c r="C38" t="str">
        <f>IF(TRIM(formulario!C38)="","",IF(AND(LEN(TRIM(formulario!C38))=10,ISNUMBER(VALUE(TRIM(formulario!C38))),LEFT(TRIM(formulario!C38),1)="0"),"OK","ERROR"))</f>
        <v/>
      </c>
      <c r="D38" t="str">
        <f>IF(formulario!D38="","",IF(COUNTIF(catalogo_provincias,formulario!D38)&gt;0,"OK","ERROR"))</f>
        <v/>
      </c>
      <c r="E38" t="str">
        <f>IF(formulario!E38="","",IF(COUNTIF(catalogo_ubicacion!$I$2:$I$222,formulario!D38&amp;"|"&amp;formulario!E38)&gt;0,"OK","ERROR"))</f>
        <v/>
      </c>
      <c r="F38" t="str">
        <f>IF(formulario!F38="","",IF(COUNTIF(catalogo_ubicacion!$E$2:$E$1300,formulario!D38&amp;"|"&amp;formulario!E38&amp;"|"&amp;formulario!F38)&gt;0,"OK","ERROR"))</f>
        <v/>
      </c>
      <c r="G38" t="str">
        <f>IF(TRIM(formulario!G38)="","",IF(LEN(formulario!G38)&lt;=256,"OK","ERROR"))</f>
        <v/>
      </c>
      <c r="H38" t="str">
        <f>IF(TRIM(formulario!H38)="","",IF(LEN(formulario!H38)&lt;=256,"OK","ERROR"))</f>
        <v/>
      </c>
      <c r="I38" t="str">
        <f>IF(
TRIM(formulario!I38)="",
"",
IF(
AND(
ISERROR(SEARCH(",",TRIM(formulario!I38))),
LEN(TRIM(formulario!I38))-LEN(SUBSTITUTE(TRIM(formulario!I38),".",""))&lt;=1,
ISNUMBER(--SUBSTITUTE(TRIM(formulario!I38),".","")),
NOT(LEFT(TRIM(formulario!I38),1)="."),
NOT(RIGHT(TRIM(formulario!I38),1)=".")
),
"OK",
"ERROR"
)
)</f>
        <v/>
      </c>
      <c r="J38" t="str">
        <f>IF(TRIM(formulario!J38)="","",IF(LEN(formulario!J38)&lt;=256,"OK","ERROR"))</f>
        <v/>
      </c>
      <c r="K38" t="str">
        <f>IF(TRIM(formulario!K38)="","",IF(LEN(formulario!K38)&lt;=1024,"OK","ERROR"))</f>
        <v/>
      </c>
      <c r="L38" t="str">
        <f>IF(
TRIM(formulario!L38)="",
"",
IF(
AND(
ISERROR(SEARCH(",",TRIM(formulario!L38))),
LEN(TRIM(formulario!L38))-LEN(SUBSTITUTE(TRIM(formulario!L38),".",""))&lt;=1,
ISNUMBER(--SUBSTITUTE(TRIM(formulario!L38),".","")),
NOT(LEFT(TRIM(formulario!L38),1)="."),
NOT(RIGHT(TRIM(formulario!L38),1)=".")
),
"OK",
"ERROR"
)
)</f>
        <v/>
      </c>
      <c r="M38" t="str">
        <f>IF(
TRIM(formulario!M38)="",
"",
IF(
AND(
LEN(TRIM(formulario!M38))=10,
MID(TRIM(formulario!M38),3,1)="/",
MID(TRIM(formulario!M38),6,1)="/",
ISNUMBER(DATE(
VALUE(RIGHT(TRIM(formulario!M38),4)),
VALUE(MID(TRIM(formulario!M38),4,2)),
VALUE(LEFT(TRIM(formulario!M38),2))
))
),
"OK",
"ERROR"
)
)</f>
        <v/>
      </c>
      <c r="N38" t="str">
        <f>IF(
TRIM(formulario!N38)="",
"",
IF(
AND(
LEFT(TRIM(formulario!N38),1)="[",
RIGHT(TRIM(formulario!N38),1)="]",
LEN(TRIM(formulario!N38))-LEN(SUBSTITUTE(TRIM(formulario!N38),"[",""))&gt;=1,
LEN(TRIM(formulario!N38))-LEN(SUBSTITUTE(TRIM(formulario!N38),"]",""))&gt;=1,
LEN(TRIM(formulario!N38))-LEN(SUBSTITUTE(TRIM(formulario!N38),".",""))&gt;=2
),
"OK",
"ERROR"
)
)</f>
        <v/>
      </c>
      <c r="O38" t="str">
        <f>IF(formulario!O38="","",IF(COUNTIF(catalogo_areas_tematicas,formulario!O38)&gt;0,"OK","ERROR"))</f>
        <v/>
      </c>
      <c r="P38" t="str">
        <f>IF(formulario!P38="","",IF(COUNTIF(catalogo_tipos_operacion,formulario!P38)&gt;0,"OK","ERROR"))</f>
        <v/>
      </c>
      <c r="Q38" t="str">
        <f>IF(formulario!Q38="","",IF(COUNTIF(catalogo_productos,formulario!Q38)&gt;0,"OK","ERROR"))</f>
        <v/>
      </c>
    </row>
    <row r="39" spans="1:17">
      <c r="A39" t="str">
        <f>IF(TRIM(formulario!A39)="","",IF(AND(ISNUMBER(VALUE(TRIM(formulario!A39))),OR(LEN(TRIM(formulario!A39))=10, LEN(TRIM(formulario!A39))=13)),"OK","ERROR"))</f>
        <v/>
      </c>
      <c r="B39" t="str">
        <f>IF(TRIM(formulario!B39)="","",IF(AND(ISNUMBER(SEARCH("@",formulario!B39)),ISNUMBER(SEARCH(".",formulario!B39)),NOT(ISNUMBER(SEARCH(" ",formulario!B39)))),"OK","ERROR"))</f>
        <v/>
      </c>
      <c r="C39" t="str">
        <f>IF(TRIM(formulario!C39)="","",IF(AND(LEN(TRIM(formulario!C39))=10,ISNUMBER(VALUE(TRIM(formulario!C39))),LEFT(TRIM(formulario!C39),1)="0"),"OK","ERROR"))</f>
        <v/>
      </c>
      <c r="D39" t="str">
        <f>IF(formulario!D39="","",IF(COUNTIF(catalogo_provincias,formulario!D39)&gt;0,"OK","ERROR"))</f>
        <v/>
      </c>
      <c r="E39" t="str">
        <f>IF(formulario!E39="","",IF(COUNTIF(catalogo_ubicacion!$I$2:$I$222,formulario!D39&amp;"|"&amp;formulario!E39)&gt;0,"OK","ERROR"))</f>
        <v/>
      </c>
      <c r="F39" t="str">
        <f>IF(formulario!F39="","",IF(COUNTIF(catalogo_ubicacion!$E$2:$E$1300,formulario!D39&amp;"|"&amp;formulario!E39&amp;"|"&amp;formulario!F39)&gt;0,"OK","ERROR"))</f>
        <v/>
      </c>
      <c r="G39" t="str">
        <f>IF(TRIM(formulario!G39)="","",IF(LEN(formulario!G39)&lt;=256,"OK","ERROR"))</f>
        <v/>
      </c>
      <c r="H39" t="str">
        <f>IF(TRIM(formulario!H39)="","",IF(LEN(formulario!H39)&lt;=256,"OK","ERROR"))</f>
        <v/>
      </c>
      <c r="I39" t="str">
        <f>IF(
TRIM(formulario!I39)="",
"",
IF(
AND(
ISERROR(SEARCH(",",TRIM(formulario!I39))),
LEN(TRIM(formulario!I39))-LEN(SUBSTITUTE(TRIM(formulario!I39),".",""))&lt;=1,
ISNUMBER(--SUBSTITUTE(TRIM(formulario!I39),".","")),
NOT(LEFT(TRIM(formulario!I39),1)="."),
NOT(RIGHT(TRIM(formulario!I39),1)=".")
),
"OK",
"ERROR"
)
)</f>
        <v/>
      </c>
      <c r="J39" t="str">
        <f>IF(TRIM(formulario!J39)="","",IF(LEN(formulario!J39)&lt;=256,"OK","ERROR"))</f>
        <v/>
      </c>
      <c r="K39" t="str">
        <f>IF(TRIM(formulario!K39)="","",IF(LEN(formulario!K39)&lt;=1024,"OK","ERROR"))</f>
        <v/>
      </c>
      <c r="L39" t="str">
        <f>IF(
TRIM(formulario!L39)="",
"",
IF(
AND(
ISERROR(SEARCH(",",TRIM(formulario!L39))),
LEN(TRIM(formulario!L39))-LEN(SUBSTITUTE(TRIM(formulario!L39),".",""))&lt;=1,
ISNUMBER(--SUBSTITUTE(TRIM(formulario!L39),".","")),
NOT(LEFT(TRIM(formulario!L39),1)="."),
NOT(RIGHT(TRIM(formulario!L39),1)=".")
),
"OK",
"ERROR"
)
)</f>
        <v/>
      </c>
      <c r="M39" t="str">
        <f>IF(
TRIM(formulario!M39)="",
"",
IF(
AND(
LEN(TRIM(formulario!M39))=10,
MID(TRIM(formulario!M39),3,1)="/",
MID(TRIM(formulario!M39),6,1)="/",
ISNUMBER(DATE(
VALUE(RIGHT(TRIM(formulario!M39),4)),
VALUE(MID(TRIM(formulario!M39),4,2)),
VALUE(LEFT(TRIM(formulario!M39),2))
))
),
"OK",
"ERROR"
)
)</f>
        <v/>
      </c>
      <c r="N39" t="str">
        <f>IF(
TRIM(formulario!N39)="",
"",
IF(
AND(
LEFT(TRIM(formulario!N39),1)="[",
RIGHT(TRIM(formulario!N39),1)="]",
LEN(TRIM(formulario!N39))-LEN(SUBSTITUTE(TRIM(formulario!N39),"[",""))&gt;=1,
LEN(TRIM(formulario!N39))-LEN(SUBSTITUTE(TRIM(formulario!N39),"]",""))&gt;=1,
LEN(TRIM(formulario!N39))-LEN(SUBSTITUTE(TRIM(formulario!N39),".",""))&gt;=2
),
"OK",
"ERROR"
)
)</f>
        <v/>
      </c>
      <c r="O39" t="str">
        <f>IF(formulario!O39="","",IF(COUNTIF(catalogo_areas_tematicas,formulario!O39)&gt;0,"OK","ERROR"))</f>
        <v/>
      </c>
      <c r="P39" t="str">
        <f>IF(formulario!P39="","",IF(COUNTIF(catalogo_tipos_operacion,formulario!P39)&gt;0,"OK","ERROR"))</f>
        <v/>
      </c>
      <c r="Q39" t="str">
        <f>IF(formulario!Q39="","",IF(COUNTIF(catalogo_productos,formulario!Q39)&gt;0,"OK","ERROR"))</f>
        <v/>
      </c>
    </row>
    <row r="40" spans="1:17">
      <c r="A40" t="str">
        <f>IF(TRIM(formulario!A40)="","",IF(AND(ISNUMBER(VALUE(TRIM(formulario!A40))),OR(LEN(TRIM(formulario!A40))=10, LEN(TRIM(formulario!A40))=13)),"OK","ERROR"))</f>
        <v/>
      </c>
      <c r="B40" t="str">
        <f>IF(TRIM(formulario!B40)="","",IF(AND(ISNUMBER(SEARCH("@",formulario!B40)),ISNUMBER(SEARCH(".",formulario!B40)),NOT(ISNUMBER(SEARCH(" ",formulario!B40)))),"OK","ERROR"))</f>
        <v/>
      </c>
      <c r="C40" t="str">
        <f>IF(TRIM(formulario!C40)="","",IF(AND(LEN(TRIM(formulario!C40))=10,ISNUMBER(VALUE(TRIM(formulario!C40))),LEFT(TRIM(formulario!C40),1)="0"),"OK","ERROR"))</f>
        <v/>
      </c>
      <c r="D40" t="str">
        <f>IF(formulario!D40="","",IF(COUNTIF(catalogo_provincias,formulario!D40)&gt;0,"OK","ERROR"))</f>
        <v/>
      </c>
      <c r="E40" t="str">
        <f>IF(formulario!E40="","",IF(COUNTIF(catalogo_ubicacion!$I$2:$I$222,formulario!D40&amp;"|"&amp;formulario!E40)&gt;0,"OK","ERROR"))</f>
        <v/>
      </c>
      <c r="F40" t="str">
        <f>IF(formulario!F40="","",IF(COUNTIF(catalogo_ubicacion!$E$2:$E$1300,formulario!D40&amp;"|"&amp;formulario!E40&amp;"|"&amp;formulario!F40)&gt;0,"OK","ERROR"))</f>
        <v/>
      </c>
      <c r="G40" t="str">
        <f>IF(TRIM(formulario!G40)="","",IF(LEN(formulario!G40)&lt;=256,"OK","ERROR"))</f>
        <v/>
      </c>
      <c r="H40" t="str">
        <f>IF(TRIM(formulario!H40)="","",IF(LEN(formulario!H40)&lt;=256,"OK","ERROR"))</f>
        <v/>
      </c>
      <c r="I40" t="str">
        <f>IF(
TRIM(formulario!I40)="",
"",
IF(
AND(
ISERROR(SEARCH(",",TRIM(formulario!I40))),
LEN(TRIM(formulario!I40))-LEN(SUBSTITUTE(TRIM(formulario!I40),".",""))&lt;=1,
ISNUMBER(--SUBSTITUTE(TRIM(formulario!I40),".","")),
NOT(LEFT(TRIM(formulario!I40),1)="."),
NOT(RIGHT(TRIM(formulario!I40),1)=".")
),
"OK",
"ERROR"
)
)</f>
        <v/>
      </c>
      <c r="J40" t="str">
        <f>IF(TRIM(formulario!J40)="","",IF(LEN(formulario!J40)&lt;=256,"OK","ERROR"))</f>
        <v/>
      </c>
      <c r="K40" t="str">
        <f>IF(TRIM(formulario!K40)="","",IF(LEN(formulario!K40)&lt;=1024,"OK","ERROR"))</f>
        <v/>
      </c>
      <c r="L40" t="str">
        <f>IF(
TRIM(formulario!L40)="",
"",
IF(
AND(
ISERROR(SEARCH(",",TRIM(formulario!L40))),
LEN(TRIM(formulario!L40))-LEN(SUBSTITUTE(TRIM(formulario!L40),".",""))&lt;=1,
ISNUMBER(--SUBSTITUTE(TRIM(formulario!L40),".","")),
NOT(LEFT(TRIM(formulario!L40),1)="."),
NOT(RIGHT(TRIM(formulario!L40),1)=".")
),
"OK",
"ERROR"
)
)</f>
        <v/>
      </c>
      <c r="M40" t="str">
        <f>IF(
TRIM(formulario!M40)="",
"",
IF(
AND(
LEN(TRIM(formulario!M40))=10,
MID(TRIM(formulario!M40),3,1)="/",
MID(TRIM(formulario!M40),6,1)="/",
ISNUMBER(DATE(
VALUE(RIGHT(TRIM(formulario!M40),4)),
VALUE(MID(TRIM(formulario!M40),4,2)),
VALUE(LEFT(TRIM(formulario!M40),2))
))
),
"OK",
"ERROR"
)
)</f>
        <v/>
      </c>
      <c r="N40" t="str">
        <f>IF(
TRIM(formulario!N40)="",
"",
IF(
AND(
LEFT(TRIM(formulario!N40),1)="[",
RIGHT(TRIM(formulario!N40),1)="]",
LEN(TRIM(formulario!N40))-LEN(SUBSTITUTE(TRIM(formulario!N40),"[",""))&gt;=1,
LEN(TRIM(formulario!N40))-LEN(SUBSTITUTE(TRIM(formulario!N40),"]",""))&gt;=1,
LEN(TRIM(formulario!N40))-LEN(SUBSTITUTE(TRIM(formulario!N40),".",""))&gt;=2
),
"OK",
"ERROR"
)
)</f>
        <v/>
      </c>
      <c r="O40" t="str">
        <f>IF(formulario!O40="","",IF(COUNTIF(catalogo_areas_tematicas,formulario!O40)&gt;0,"OK","ERROR"))</f>
        <v/>
      </c>
      <c r="P40" t="str">
        <f>IF(formulario!P40="","",IF(COUNTIF(catalogo_tipos_operacion,formulario!P40)&gt;0,"OK","ERROR"))</f>
        <v/>
      </c>
      <c r="Q40" t="str">
        <f>IF(formulario!Q40="","",IF(COUNTIF(catalogo_productos,formulario!Q40)&gt;0,"OK","ERROR"))</f>
        <v/>
      </c>
    </row>
    <row r="41" spans="1:17">
      <c r="A41" t="str">
        <f>IF(TRIM(formulario!A41)="","",IF(AND(ISNUMBER(VALUE(TRIM(formulario!A41))),OR(LEN(TRIM(formulario!A41))=10, LEN(TRIM(formulario!A41))=13)),"OK","ERROR"))</f>
        <v/>
      </c>
      <c r="B41" t="str">
        <f>IF(TRIM(formulario!B41)="","",IF(AND(ISNUMBER(SEARCH("@",formulario!B41)),ISNUMBER(SEARCH(".",formulario!B41)),NOT(ISNUMBER(SEARCH(" ",formulario!B41)))),"OK","ERROR"))</f>
        <v/>
      </c>
      <c r="C41" t="str">
        <f>IF(TRIM(formulario!C41)="","",IF(AND(LEN(TRIM(formulario!C41))=10,ISNUMBER(VALUE(TRIM(formulario!C41))),LEFT(TRIM(formulario!C41),1)="0"),"OK","ERROR"))</f>
        <v/>
      </c>
      <c r="D41" t="str">
        <f>IF(formulario!D41="","",IF(COUNTIF(catalogo_provincias,formulario!D41)&gt;0,"OK","ERROR"))</f>
        <v/>
      </c>
      <c r="E41" t="str">
        <f>IF(formulario!E41="","",IF(COUNTIF(catalogo_ubicacion!$I$2:$I$222,formulario!D41&amp;"|"&amp;formulario!E41)&gt;0,"OK","ERROR"))</f>
        <v/>
      </c>
      <c r="F41" t="str">
        <f>IF(formulario!F41="","",IF(COUNTIF(catalogo_ubicacion!$E$2:$E$1300,formulario!D41&amp;"|"&amp;formulario!E41&amp;"|"&amp;formulario!F41)&gt;0,"OK","ERROR"))</f>
        <v/>
      </c>
      <c r="G41" t="str">
        <f>IF(TRIM(formulario!G41)="","",IF(LEN(formulario!G41)&lt;=256,"OK","ERROR"))</f>
        <v/>
      </c>
      <c r="H41" t="str">
        <f>IF(TRIM(formulario!H41)="","",IF(LEN(formulario!H41)&lt;=256,"OK","ERROR"))</f>
        <v/>
      </c>
      <c r="I41" t="str">
        <f>IF(
TRIM(formulario!I41)="",
"",
IF(
AND(
ISERROR(SEARCH(",",TRIM(formulario!I41))),
LEN(TRIM(formulario!I41))-LEN(SUBSTITUTE(TRIM(formulario!I41),".",""))&lt;=1,
ISNUMBER(--SUBSTITUTE(TRIM(formulario!I41),".","")),
NOT(LEFT(TRIM(formulario!I41),1)="."),
NOT(RIGHT(TRIM(formulario!I41),1)=".")
),
"OK",
"ERROR"
)
)</f>
        <v/>
      </c>
      <c r="J41" t="str">
        <f>IF(TRIM(formulario!J41)="","",IF(LEN(formulario!J41)&lt;=256,"OK","ERROR"))</f>
        <v/>
      </c>
      <c r="K41" t="str">
        <f>IF(TRIM(formulario!K41)="","",IF(LEN(formulario!K41)&lt;=1024,"OK","ERROR"))</f>
        <v/>
      </c>
      <c r="L41" t="str">
        <f>IF(
TRIM(formulario!L41)="",
"",
IF(
AND(
ISERROR(SEARCH(",",TRIM(formulario!L41))),
LEN(TRIM(formulario!L41))-LEN(SUBSTITUTE(TRIM(formulario!L41),".",""))&lt;=1,
ISNUMBER(--SUBSTITUTE(TRIM(formulario!L41),".","")),
NOT(LEFT(TRIM(formulario!L41),1)="."),
NOT(RIGHT(TRIM(formulario!L41),1)=".")
),
"OK",
"ERROR"
)
)</f>
        <v/>
      </c>
      <c r="M41" t="str">
        <f>IF(
TRIM(formulario!M41)="",
"",
IF(
AND(
LEN(TRIM(formulario!M41))=10,
MID(TRIM(formulario!M41),3,1)="/",
MID(TRIM(formulario!M41),6,1)="/",
ISNUMBER(DATE(
VALUE(RIGHT(TRIM(formulario!M41),4)),
VALUE(MID(TRIM(formulario!M41),4,2)),
VALUE(LEFT(TRIM(formulario!M41),2))
))
),
"OK",
"ERROR"
)
)</f>
        <v/>
      </c>
      <c r="N41" t="str">
        <f>IF(
TRIM(formulario!N41)="",
"",
IF(
AND(
LEFT(TRIM(formulario!N41),1)="[",
RIGHT(TRIM(formulario!N41),1)="]",
LEN(TRIM(formulario!N41))-LEN(SUBSTITUTE(TRIM(formulario!N41),"[",""))&gt;=1,
LEN(TRIM(formulario!N41))-LEN(SUBSTITUTE(TRIM(formulario!N41),"]",""))&gt;=1,
LEN(TRIM(formulario!N41))-LEN(SUBSTITUTE(TRIM(formulario!N41),".",""))&gt;=2
),
"OK",
"ERROR"
)
)</f>
        <v/>
      </c>
      <c r="O41" t="str">
        <f>IF(formulario!O41="","",IF(COUNTIF(catalogo_areas_tematicas,formulario!O41)&gt;0,"OK","ERROR"))</f>
        <v/>
      </c>
      <c r="P41" t="str">
        <f>IF(formulario!P41="","",IF(COUNTIF(catalogo_tipos_operacion,formulario!P41)&gt;0,"OK","ERROR"))</f>
        <v/>
      </c>
      <c r="Q41" t="str">
        <f>IF(formulario!Q41="","",IF(COUNTIF(catalogo_productos,formulario!Q41)&gt;0,"OK","ERROR"))</f>
        <v/>
      </c>
    </row>
    <row r="42" spans="1:17">
      <c r="A42" t="str">
        <f>IF(TRIM(formulario!A42)="","",IF(AND(ISNUMBER(VALUE(TRIM(formulario!A42))),OR(LEN(TRIM(formulario!A42))=10, LEN(TRIM(formulario!A42))=13)),"OK","ERROR"))</f>
        <v/>
      </c>
      <c r="B42" t="str">
        <f>IF(TRIM(formulario!B42)="","",IF(AND(ISNUMBER(SEARCH("@",formulario!B42)),ISNUMBER(SEARCH(".",formulario!B42)),NOT(ISNUMBER(SEARCH(" ",formulario!B42)))),"OK","ERROR"))</f>
        <v/>
      </c>
      <c r="C42" t="str">
        <f>IF(TRIM(formulario!C42)="","",IF(AND(LEN(TRIM(formulario!C42))=10,ISNUMBER(VALUE(TRIM(formulario!C42))),LEFT(TRIM(formulario!C42),1)="0"),"OK","ERROR"))</f>
        <v/>
      </c>
      <c r="D42" t="str">
        <f>IF(formulario!D42="","",IF(COUNTIF(catalogo_provincias,formulario!D42)&gt;0,"OK","ERROR"))</f>
        <v/>
      </c>
      <c r="E42" t="str">
        <f>IF(formulario!E42="","",IF(COUNTIF(catalogo_ubicacion!$I$2:$I$222,formulario!D42&amp;"|"&amp;formulario!E42)&gt;0,"OK","ERROR"))</f>
        <v/>
      </c>
      <c r="F42" t="str">
        <f>IF(formulario!F42="","",IF(COUNTIF(catalogo_ubicacion!$E$2:$E$1300,formulario!D42&amp;"|"&amp;formulario!E42&amp;"|"&amp;formulario!F42)&gt;0,"OK","ERROR"))</f>
        <v/>
      </c>
      <c r="G42" t="str">
        <f>IF(TRIM(formulario!G42)="","",IF(LEN(formulario!G42)&lt;=256,"OK","ERROR"))</f>
        <v/>
      </c>
      <c r="H42" t="str">
        <f>IF(TRIM(formulario!H42)="","",IF(LEN(formulario!H42)&lt;=256,"OK","ERROR"))</f>
        <v/>
      </c>
      <c r="I42" t="str">
        <f>IF(
TRIM(formulario!I42)="",
"",
IF(
AND(
ISERROR(SEARCH(",",TRIM(formulario!I42))),
LEN(TRIM(formulario!I42))-LEN(SUBSTITUTE(TRIM(formulario!I42),".",""))&lt;=1,
ISNUMBER(--SUBSTITUTE(TRIM(formulario!I42),".","")),
NOT(LEFT(TRIM(formulario!I42),1)="."),
NOT(RIGHT(TRIM(formulario!I42),1)=".")
),
"OK",
"ERROR"
)
)</f>
        <v/>
      </c>
      <c r="J42" t="str">
        <f>IF(TRIM(formulario!J42)="","",IF(LEN(formulario!J42)&lt;=256,"OK","ERROR"))</f>
        <v/>
      </c>
      <c r="K42" t="str">
        <f>IF(TRIM(formulario!K42)="","",IF(LEN(formulario!K42)&lt;=1024,"OK","ERROR"))</f>
        <v/>
      </c>
      <c r="L42" t="str">
        <f>IF(
TRIM(formulario!L42)="",
"",
IF(
AND(
ISERROR(SEARCH(",",TRIM(formulario!L42))),
LEN(TRIM(formulario!L42))-LEN(SUBSTITUTE(TRIM(formulario!L42),".",""))&lt;=1,
ISNUMBER(--SUBSTITUTE(TRIM(formulario!L42),".","")),
NOT(LEFT(TRIM(formulario!L42),1)="."),
NOT(RIGHT(TRIM(formulario!L42),1)=".")
),
"OK",
"ERROR"
)
)</f>
        <v/>
      </c>
      <c r="M42" t="str">
        <f>IF(
TRIM(formulario!M42)="",
"",
IF(
AND(
LEN(TRIM(formulario!M42))=10,
MID(TRIM(formulario!M42),3,1)="/",
MID(TRIM(formulario!M42),6,1)="/",
ISNUMBER(DATE(
VALUE(RIGHT(TRIM(formulario!M42),4)),
VALUE(MID(TRIM(formulario!M42),4,2)),
VALUE(LEFT(TRIM(formulario!M42),2))
))
),
"OK",
"ERROR"
)
)</f>
        <v/>
      </c>
      <c r="N42" t="str">
        <f>IF(
TRIM(formulario!N42)="",
"",
IF(
AND(
LEFT(TRIM(formulario!N42),1)="[",
RIGHT(TRIM(formulario!N42),1)="]",
LEN(TRIM(formulario!N42))-LEN(SUBSTITUTE(TRIM(formulario!N42),"[",""))&gt;=1,
LEN(TRIM(formulario!N42))-LEN(SUBSTITUTE(TRIM(formulario!N42),"]",""))&gt;=1,
LEN(TRIM(formulario!N42))-LEN(SUBSTITUTE(TRIM(formulario!N42),".",""))&gt;=2
),
"OK",
"ERROR"
)
)</f>
        <v/>
      </c>
      <c r="O42" t="str">
        <f>IF(formulario!O42="","",IF(COUNTIF(catalogo_areas_tematicas,formulario!O42)&gt;0,"OK","ERROR"))</f>
        <v/>
      </c>
      <c r="P42" t="str">
        <f>IF(formulario!P42="","",IF(COUNTIF(catalogo_tipos_operacion,formulario!P42)&gt;0,"OK","ERROR"))</f>
        <v/>
      </c>
      <c r="Q42" t="str">
        <f>IF(formulario!Q42="","",IF(COUNTIF(catalogo_productos,formulario!Q42)&gt;0,"OK","ERROR"))</f>
        <v/>
      </c>
    </row>
    <row r="43" spans="1:17">
      <c r="A43" t="str">
        <f>IF(TRIM(formulario!A43)="","",IF(AND(ISNUMBER(VALUE(TRIM(formulario!A43))),OR(LEN(TRIM(formulario!A43))=10, LEN(TRIM(formulario!A43))=13)),"OK","ERROR"))</f>
        <v/>
      </c>
      <c r="B43" t="str">
        <f>IF(TRIM(formulario!B43)="","",IF(AND(ISNUMBER(SEARCH("@",formulario!B43)),ISNUMBER(SEARCH(".",formulario!B43)),NOT(ISNUMBER(SEARCH(" ",formulario!B43)))),"OK","ERROR"))</f>
        <v/>
      </c>
      <c r="C43" t="str">
        <f>IF(TRIM(formulario!C43)="","",IF(AND(LEN(TRIM(formulario!C43))=10,ISNUMBER(VALUE(TRIM(formulario!C43))),LEFT(TRIM(formulario!C43),1)="0"),"OK","ERROR"))</f>
        <v/>
      </c>
      <c r="D43" t="str">
        <f>IF(formulario!D43="","",IF(COUNTIF(catalogo_provincias,formulario!D43)&gt;0,"OK","ERROR"))</f>
        <v/>
      </c>
      <c r="E43" t="str">
        <f>IF(formulario!E43="","",IF(COUNTIF(catalogo_ubicacion!$I$2:$I$222,formulario!D43&amp;"|"&amp;formulario!E43)&gt;0,"OK","ERROR"))</f>
        <v/>
      </c>
      <c r="F43" t="str">
        <f>IF(formulario!F43="","",IF(COUNTIF(catalogo_ubicacion!$E$2:$E$1300,formulario!D43&amp;"|"&amp;formulario!E43&amp;"|"&amp;formulario!F43)&gt;0,"OK","ERROR"))</f>
        <v/>
      </c>
      <c r="G43" t="str">
        <f>IF(TRIM(formulario!G43)="","",IF(LEN(formulario!G43)&lt;=256,"OK","ERROR"))</f>
        <v/>
      </c>
      <c r="H43" t="str">
        <f>IF(TRIM(formulario!H43)="","",IF(LEN(formulario!H43)&lt;=256,"OK","ERROR"))</f>
        <v/>
      </c>
      <c r="I43" t="str">
        <f>IF(
TRIM(formulario!I43)="",
"",
IF(
AND(
ISERROR(SEARCH(",",TRIM(formulario!I43))),
LEN(TRIM(formulario!I43))-LEN(SUBSTITUTE(TRIM(formulario!I43),".",""))&lt;=1,
ISNUMBER(--SUBSTITUTE(TRIM(formulario!I43),".","")),
NOT(LEFT(TRIM(formulario!I43),1)="."),
NOT(RIGHT(TRIM(formulario!I43),1)=".")
),
"OK",
"ERROR"
)
)</f>
        <v/>
      </c>
      <c r="J43" t="str">
        <f>IF(TRIM(formulario!J43)="","",IF(LEN(formulario!J43)&lt;=256,"OK","ERROR"))</f>
        <v/>
      </c>
      <c r="K43" t="str">
        <f>IF(TRIM(formulario!K43)="","",IF(LEN(formulario!K43)&lt;=1024,"OK","ERROR"))</f>
        <v/>
      </c>
      <c r="L43" t="str">
        <f>IF(
TRIM(formulario!L43)="",
"",
IF(
AND(
ISERROR(SEARCH(",",TRIM(formulario!L43))),
LEN(TRIM(formulario!L43))-LEN(SUBSTITUTE(TRIM(formulario!L43),".",""))&lt;=1,
ISNUMBER(--SUBSTITUTE(TRIM(formulario!L43),".","")),
NOT(LEFT(TRIM(formulario!L43),1)="."),
NOT(RIGHT(TRIM(formulario!L43),1)=".")
),
"OK",
"ERROR"
)
)</f>
        <v/>
      </c>
      <c r="M43" t="str">
        <f>IF(
TRIM(formulario!M43)="",
"",
IF(
AND(
LEN(TRIM(formulario!M43))=10,
MID(TRIM(formulario!M43),3,1)="/",
MID(TRIM(formulario!M43),6,1)="/",
ISNUMBER(DATE(
VALUE(RIGHT(TRIM(formulario!M43),4)),
VALUE(MID(TRIM(formulario!M43),4,2)),
VALUE(LEFT(TRIM(formulario!M43),2))
))
),
"OK",
"ERROR"
)
)</f>
        <v/>
      </c>
      <c r="N43" t="str">
        <f>IF(
TRIM(formulario!N43)="",
"",
IF(
AND(
LEFT(TRIM(formulario!N43),1)="[",
RIGHT(TRIM(formulario!N43),1)="]",
LEN(TRIM(formulario!N43))-LEN(SUBSTITUTE(TRIM(formulario!N43),"[",""))&gt;=1,
LEN(TRIM(formulario!N43))-LEN(SUBSTITUTE(TRIM(formulario!N43),"]",""))&gt;=1,
LEN(TRIM(formulario!N43))-LEN(SUBSTITUTE(TRIM(formulario!N43),".",""))&gt;=2
),
"OK",
"ERROR"
)
)</f>
        <v/>
      </c>
      <c r="O43" t="str">
        <f>IF(formulario!O43="","",IF(COUNTIF(catalogo_areas_tematicas,formulario!O43)&gt;0,"OK","ERROR"))</f>
        <v/>
      </c>
      <c r="P43" t="str">
        <f>IF(formulario!P43="","",IF(COUNTIF(catalogo_tipos_operacion,formulario!P43)&gt;0,"OK","ERROR"))</f>
        <v/>
      </c>
      <c r="Q43" t="str">
        <f>IF(formulario!Q43="","",IF(COUNTIF(catalogo_productos,formulario!Q43)&gt;0,"OK","ERROR"))</f>
        <v/>
      </c>
    </row>
    <row r="44" spans="1:17">
      <c r="A44" t="str">
        <f>IF(TRIM(formulario!A44)="","",IF(AND(ISNUMBER(VALUE(TRIM(formulario!A44))),OR(LEN(TRIM(formulario!A44))=10, LEN(TRIM(formulario!A44))=13)),"OK","ERROR"))</f>
        <v/>
      </c>
      <c r="B44" t="str">
        <f>IF(TRIM(formulario!B44)="","",IF(AND(ISNUMBER(SEARCH("@",formulario!B44)),ISNUMBER(SEARCH(".",formulario!B44)),NOT(ISNUMBER(SEARCH(" ",formulario!B44)))),"OK","ERROR"))</f>
        <v/>
      </c>
      <c r="C44" t="str">
        <f>IF(TRIM(formulario!C44)="","",IF(AND(LEN(TRIM(formulario!C44))=10,ISNUMBER(VALUE(TRIM(formulario!C44))),LEFT(TRIM(formulario!C44),1)="0"),"OK","ERROR"))</f>
        <v/>
      </c>
      <c r="D44" t="str">
        <f>IF(formulario!D44="","",IF(COUNTIF(catalogo_provincias,formulario!D44)&gt;0,"OK","ERROR"))</f>
        <v/>
      </c>
      <c r="E44" t="str">
        <f>IF(formulario!E44="","",IF(COUNTIF(catalogo_ubicacion!$I$2:$I$222,formulario!D44&amp;"|"&amp;formulario!E44)&gt;0,"OK","ERROR"))</f>
        <v/>
      </c>
      <c r="F44" t="str">
        <f>IF(formulario!F44="","",IF(COUNTIF(catalogo_ubicacion!$E$2:$E$1300,formulario!D44&amp;"|"&amp;formulario!E44&amp;"|"&amp;formulario!F44)&gt;0,"OK","ERROR"))</f>
        <v/>
      </c>
      <c r="G44" t="str">
        <f>IF(TRIM(formulario!G44)="","",IF(LEN(formulario!G44)&lt;=256,"OK","ERROR"))</f>
        <v/>
      </c>
      <c r="H44" t="str">
        <f>IF(TRIM(formulario!H44)="","",IF(LEN(formulario!H44)&lt;=256,"OK","ERROR"))</f>
        <v/>
      </c>
      <c r="I44" t="str">
        <f>IF(
TRIM(formulario!I44)="",
"",
IF(
AND(
ISERROR(SEARCH(",",TRIM(formulario!I44))),
LEN(TRIM(formulario!I44))-LEN(SUBSTITUTE(TRIM(formulario!I44),".",""))&lt;=1,
ISNUMBER(--SUBSTITUTE(TRIM(formulario!I44),".","")),
NOT(LEFT(TRIM(formulario!I44),1)="."),
NOT(RIGHT(TRIM(formulario!I44),1)=".")
),
"OK",
"ERROR"
)
)</f>
        <v/>
      </c>
      <c r="J44" t="str">
        <f>IF(TRIM(formulario!J44)="","",IF(LEN(formulario!J44)&lt;=256,"OK","ERROR"))</f>
        <v/>
      </c>
      <c r="K44" t="str">
        <f>IF(TRIM(formulario!K44)="","",IF(LEN(formulario!K44)&lt;=1024,"OK","ERROR"))</f>
        <v/>
      </c>
      <c r="L44" t="str">
        <f>IF(
TRIM(formulario!L44)="",
"",
IF(
AND(
ISERROR(SEARCH(",",TRIM(formulario!L44))),
LEN(TRIM(formulario!L44))-LEN(SUBSTITUTE(TRIM(formulario!L44),".",""))&lt;=1,
ISNUMBER(--SUBSTITUTE(TRIM(formulario!L44),".","")),
NOT(LEFT(TRIM(formulario!L44),1)="."),
NOT(RIGHT(TRIM(formulario!L44),1)=".")
),
"OK",
"ERROR"
)
)</f>
        <v/>
      </c>
      <c r="M44" t="str">
        <f>IF(
TRIM(formulario!M44)="",
"",
IF(
AND(
LEN(TRIM(formulario!M44))=10,
MID(TRIM(formulario!M44),3,1)="/",
MID(TRIM(formulario!M44),6,1)="/",
ISNUMBER(DATE(
VALUE(RIGHT(TRIM(formulario!M44),4)),
VALUE(MID(TRIM(formulario!M44),4,2)),
VALUE(LEFT(TRIM(formulario!M44),2))
))
),
"OK",
"ERROR"
)
)</f>
        <v/>
      </c>
      <c r="N44" t="str">
        <f>IF(
TRIM(formulario!N44)="",
"",
IF(
AND(
LEFT(TRIM(formulario!N44),1)="[",
RIGHT(TRIM(formulario!N44),1)="]",
LEN(TRIM(formulario!N44))-LEN(SUBSTITUTE(TRIM(formulario!N44),"[",""))&gt;=1,
LEN(TRIM(formulario!N44))-LEN(SUBSTITUTE(TRIM(formulario!N44),"]",""))&gt;=1,
LEN(TRIM(formulario!N44))-LEN(SUBSTITUTE(TRIM(formulario!N44),".",""))&gt;=2
),
"OK",
"ERROR"
)
)</f>
        <v/>
      </c>
      <c r="O44" t="str">
        <f>IF(formulario!O44="","",IF(COUNTIF(catalogo_areas_tematicas,formulario!O44)&gt;0,"OK","ERROR"))</f>
        <v/>
      </c>
      <c r="P44" t="str">
        <f>IF(formulario!P44="","",IF(COUNTIF(catalogo_tipos_operacion,formulario!P44)&gt;0,"OK","ERROR"))</f>
        <v/>
      </c>
      <c r="Q44" t="str">
        <f>IF(formulario!Q44="","",IF(COUNTIF(catalogo_productos,formulario!Q44)&gt;0,"OK","ERROR"))</f>
        <v/>
      </c>
    </row>
    <row r="45" spans="1:17">
      <c r="A45" t="str">
        <f>IF(TRIM(formulario!A45)="","",IF(AND(ISNUMBER(VALUE(TRIM(formulario!A45))),OR(LEN(TRIM(formulario!A45))=10, LEN(TRIM(formulario!A45))=13)),"OK","ERROR"))</f>
        <v/>
      </c>
      <c r="B45" t="str">
        <f>IF(TRIM(formulario!B45)="","",IF(AND(ISNUMBER(SEARCH("@",formulario!B45)),ISNUMBER(SEARCH(".",formulario!B45)),NOT(ISNUMBER(SEARCH(" ",formulario!B45)))),"OK","ERROR"))</f>
        <v/>
      </c>
      <c r="C45" t="str">
        <f>IF(TRIM(formulario!C45)="","",IF(AND(LEN(TRIM(formulario!C45))=10,ISNUMBER(VALUE(TRIM(formulario!C45))),LEFT(TRIM(formulario!C45),1)="0"),"OK","ERROR"))</f>
        <v/>
      </c>
      <c r="D45" t="str">
        <f>IF(formulario!D45="","",IF(COUNTIF(catalogo_provincias,formulario!D45)&gt;0,"OK","ERROR"))</f>
        <v/>
      </c>
      <c r="E45" t="str">
        <f>IF(formulario!E45="","",IF(COUNTIF(catalogo_ubicacion!$I$2:$I$222,formulario!D45&amp;"|"&amp;formulario!E45)&gt;0,"OK","ERROR"))</f>
        <v/>
      </c>
      <c r="F45" t="str">
        <f>IF(formulario!F45="","",IF(COUNTIF(catalogo_ubicacion!$E$2:$E$1300,formulario!D45&amp;"|"&amp;formulario!E45&amp;"|"&amp;formulario!F45)&gt;0,"OK","ERROR"))</f>
        <v/>
      </c>
      <c r="G45" t="str">
        <f>IF(TRIM(formulario!G45)="","",IF(LEN(formulario!G45)&lt;=256,"OK","ERROR"))</f>
        <v/>
      </c>
      <c r="H45" t="str">
        <f>IF(TRIM(formulario!H45)="","",IF(LEN(formulario!H45)&lt;=256,"OK","ERROR"))</f>
        <v/>
      </c>
      <c r="I45" t="str">
        <f>IF(
TRIM(formulario!I45)="",
"",
IF(
AND(
ISERROR(SEARCH(",",TRIM(formulario!I45))),
LEN(TRIM(formulario!I45))-LEN(SUBSTITUTE(TRIM(formulario!I45),".",""))&lt;=1,
ISNUMBER(--SUBSTITUTE(TRIM(formulario!I45),".","")),
NOT(LEFT(TRIM(formulario!I45),1)="."),
NOT(RIGHT(TRIM(formulario!I45),1)=".")
),
"OK",
"ERROR"
)
)</f>
        <v/>
      </c>
      <c r="J45" t="str">
        <f>IF(TRIM(formulario!J45)="","",IF(LEN(formulario!J45)&lt;=256,"OK","ERROR"))</f>
        <v/>
      </c>
      <c r="K45" t="str">
        <f>IF(TRIM(formulario!K45)="","",IF(LEN(formulario!K45)&lt;=1024,"OK","ERROR"))</f>
        <v/>
      </c>
      <c r="L45" t="str">
        <f>IF(
TRIM(formulario!L45)="",
"",
IF(
AND(
ISERROR(SEARCH(",",TRIM(formulario!L45))),
LEN(TRIM(formulario!L45))-LEN(SUBSTITUTE(TRIM(formulario!L45),".",""))&lt;=1,
ISNUMBER(--SUBSTITUTE(TRIM(formulario!L45),".","")),
NOT(LEFT(TRIM(formulario!L45),1)="."),
NOT(RIGHT(TRIM(formulario!L45),1)=".")
),
"OK",
"ERROR"
)
)</f>
        <v/>
      </c>
      <c r="M45" t="str">
        <f>IF(
TRIM(formulario!M45)="",
"",
IF(
AND(
LEN(TRIM(formulario!M45))=10,
MID(TRIM(formulario!M45),3,1)="/",
MID(TRIM(formulario!M45),6,1)="/",
ISNUMBER(DATE(
VALUE(RIGHT(TRIM(formulario!M45),4)),
VALUE(MID(TRIM(formulario!M45),4,2)),
VALUE(LEFT(TRIM(formulario!M45),2))
))
),
"OK",
"ERROR"
)
)</f>
        <v/>
      </c>
      <c r="N45" t="str">
        <f>IF(
TRIM(formulario!N45)="",
"",
IF(
AND(
LEFT(TRIM(formulario!N45),1)="[",
RIGHT(TRIM(formulario!N45),1)="]",
LEN(TRIM(formulario!N45))-LEN(SUBSTITUTE(TRIM(formulario!N45),"[",""))&gt;=1,
LEN(TRIM(formulario!N45))-LEN(SUBSTITUTE(TRIM(formulario!N45),"]",""))&gt;=1,
LEN(TRIM(formulario!N45))-LEN(SUBSTITUTE(TRIM(formulario!N45),".",""))&gt;=2
),
"OK",
"ERROR"
)
)</f>
        <v/>
      </c>
      <c r="O45" t="str">
        <f>IF(formulario!O45="","",IF(COUNTIF(catalogo_areas_tematicas,formulario!O45)&gt;0,"OK","ERROR"))</f>
        <v/>
      </c>
      <c r="P45" t="str">
        <f>IF(formulario!P45="","",IF(COUNTIF(catalogo_tipos_operacion,formulario!P45)&gt;0,"OK","ERROR"))</f>
        <v/>
      </c>
      <c r="Q45" t="str">
        <f>IF(formulario!Q45="","",IF(COUNTIF(catalogo_productos,formulario!Q45)&gt;0,"OK","ERROR"))</f>
        <v/>
      </c>
    </row>
    <row r="46" spans="1:17">
      <c r="A46" t="str">
        <f>IF(TRIM(formulario!A46)="","",IF(AND(ISNUMBER(VALUE(TRIM(formulario!A46))),OR(LEN(TRIM(formulario!A46))=10, LEN(TRIM(formulario!A46))=13)),"OK","ERROR"))</f>
        <v/>
      </c>
      <c r="B46" t="str">
        <f>IF(TRIM(formulario!B46)="","",IF(AND(ISNUMBER(SEARCH("@",formulario!B46)),ISNUMBER(SEARCH(".",formulario!B46)),NOT(ISNUMBER(SEARCH(" ",formulario!B46)))),"OK","ERROR"))</f>
        <v/>
      </c>
      <c r="C46" t="str">
        <f>IF(TRIM(formulario!C46)="","",IF(AND(LEN(TRIM(formulario!C46))=10,ISNUMBER(VALUE(TRIM(formulario!C46))),LEFT(TRIM(formulario!C46),1)="0"),"OK","ERROR"))</f>
        <v/>
      </c>
      <c r="D46" t="str">
        <f>IF(formulario!D46="","",IF(COUNTIF(catalogo_provincias,formulario!D46)&gt;0,"OK","ERROR"))</f>
        <v/>
      </c>
      <c r="E46" t="str">
        <f>IF(formulario!E46="","",IF(COUNTIF(catalogo_ubicacion!$I$2:$I$222,formulario!D46&amp;"|"&amp;formulario!E46)&gt;0,"OK","ERROR"))</f>
        <v/>
      </c>
      <c r="F46" t="str">
        <f>IF(formulario!F46="","",IF(COUNTIF(catalogo_ubicacion!$E$2:$E$1300,formulario!D46&amp;"|"&amp;formulario!E46&amp;"|"&amp;formulario!F46)&gt;0,"OK","ERROR"))</f>
        <v/>
      </c>
      <c r="G46" t="str">
        <f>IF(TRIM(formulario!G46)="","",IF(LEN(formulario!G46)&lt;=256,"OK","ERROR"))</f>
        <v/>
      </c>
      <c r="H46" t="str">
        <f>IF(TRIM(formulario!H46)="","",IF(LEN(formulario!H46)&lt;=256,"OK","ERROR"))</f>
        <v/>
      </c>
      <c r="I46" t="str">
        <f>IF(
TRIM(formulario!I46)="",
"",
IF(
AND(
ISERROR(SEARCH(",",TRIM(formulario!I46))),
LEN(TRIM(formulario!I46))-LEN(SUBSTITUTE(TRIM(formulario!I46),".",""))&lt;=1,
ISNUMBER(--SUBSTITUTE(TRIM(formulario!I46),".","")),
NOT(LEFT(TRIM(formulario!I46),1)="."),
NOT(RIGHT(TRIM(formulario!I46),1)=".")
),
"OK",
"ERROR"
)
)</f>
        <v/>
      </c>
      <c r="J46" t="str">
        <f>IF(TRIM(formulario!J46)="","",IF(LEN(formulario!J46)&lt;=256,"OK","ERROR"))</f>
        <v/>
      </c>
      <c r="K46" t="str">
        <f>IF(TRIM(formulario!K46)="","",IF(LEN(formulario!K46)&lt;=1024,"OK","ERROR"))</f>
        <v/>
      </c>
      <c r="L46" t="str">
        <f>IF(
TRIM(formulario!L46)="",
"",
IF(
AND(
ISERROR(SEARCH(",",TRIM(formulario!L46))),
LEN(TRIM(formulario!L46))-LEN(SUBSTITUTE(TRIM(formulario!L46),".",""))&lt;=1,
ISNUMBER(--SUBSTITUTE(TRIM(formulario!L46),".","")),
NOT(LEFT(TRIM(formulario!L46),1)="."),
NOT(RIGHT(TRIM(formulario!L46),1)=".")
),
"OK",
"ERROR"
)
)</f>
        <v/>
      </c>
      <c r="M46" t="str">
        <f>IF(
TRIM(formulario!M46)="",
"",
IF(
AND(
LEN(TRIM(formulario!M46))=10,
MID(TRIM(formulario!M46),3,1)="/",
MID(TRIM(formulario!M46),6,1)="/",
ISNUMBER(DATE(
VALUE(RIGHT(TRIM(formulario!M46),4)),
VALUE(MID(TRIM(formulario!M46),4,2)),
VALUE(LEFT(TRIM(formulario!M46),2))
))
),
"OK",
"ERROR"
)
)</f>
        <v/>
      </c>
      <c r="N46" t="str">
        <f>IF(
TRIM(formulario!N46)="",
"",
IF(
AND(
LEFT(TRIM(formulario!N46),1)="[",
RIGHT(TRIM(formulario!N46),1)="]",
LEN(TRIM(formulario!N46))-LEN(SUBSTITUTE(TRIM(formulario!N46),"[",""))&gt;=1,
LEN(TRIM(formulario!N46))-LEN(SUBSTITUTE(TRIM(formulario!N46),"]",""))&gt;=1,
LEN(TRIM(formulario!N46))-LEN(SUBSTITUTE(TRIM(formulario!N46),".",""))&gt;=2
),
"OK",
"ERROR"
)
)</f>
        <v/>
      </c>
      <c r="O46" t="str">
        <f>IF(formulario!O46="","",IF(COUNTIF(catalogo_areas_tematicas,formulario!O46)&gt;0,"OK","ERROR"))</f>
        <v/>
      </c>
      <c r="P46" t="str">
        <f>IF(formulario!P46="","",IF(COUNTIF(catalogo_tipos_operacion,formulario!P46)&gt;0,"OK","ERROR"))</f>
        <v/>
      </c>
      <c r="Q46" t="str">
        <f>IF(formulario!Q46="","",IF(COUNTIF(catalogo_productos,formulario!Q46)&gt;0,"OK","ERROR"))</f>
        <v/>
      </c>
    </row>
    <row r="47" spans="1:17">
      <c r="A47" t="str">
        <f>IF(TRIM(formulario!A47)="","",IF(AND(ISNUMBER(VALUE(TRIM(formulario!A47))),OR(LEN(TRIM(formulario!A47))=10, LEN(TRIM(formulario!A47))=13)),"OK","ERROR"))</f>
        <v/>
      </c>
      <c r="B47" t="str">
        <f>IF(TRIM(formulario!B47)="","",IF(AND(ISNUMBER(SEARCH("@",formulario!B47)),ISNUMBER(SEARCH(".",formulario!B47)),NOT(ISNUMBER(SEARCH(" ",formulario!B47)))),"OK","ERROR"))</f>
        <v/>
      </c>
      <c r="C47" t="str">
        <f>IF(TRIM(formulario!C47)="","",IF(AND(LEN(TRIM(formulario!C47))=10,ISNUMBER(VALUE(TRIM(formulario!C47))),LEFT(TRIM(formulario!C47),1)="0"),"OK","ERROR"))</f>
        <v/>
      </c>
      <c r="D47" t="str">
        <f>IF(formulario!D47="","",IF(COUNTIF(catalogo_provincias,formulario!D47)&gt;0,"OK","ERROR"))</f>
        <v/>
      </c>
      <c r="E47" t="str">
        <f>IF(formulario!E47="","",IF(COUNTIF(catalogo_ubicacion!$I$2:$I$222,formulario!D47&amp;"|"&amp;formulario!E47)&gt;0,"OK","ERROR"))</f>
        <v/>
      </c>
      <c r="F47" t="str">
        <f>IF(formulario!F47="","",IF(COUNTIF(catalogo_ubicacion!$E$2:$E$1300,formulario!D47&amp;"|"&amp;formulario!E47&amp;"|"&amp;formulario!F47)&gt;0,"OK","ERROR"))</f>
        <v/>
      </c>
      <c r="G47" t="str">
        <f>IF(TRIM(formulario!G47)="","",IF(LEN(formulario!G47)&lt;=256,"OK","ERROR"))</f>
        <v/>
      </c>
      <c r="H47" t="str">
        <f>IF(TRIM(formulario!H47)="","",IF(LEN(formulario!H47)&lt;=256,"OK","ERROR"))</f>
        <v/>
      </c>
      <c r="I47" t="str">
        <f>IF(
TRIM(formulario!I47)="",
"",
IF(
AND(
ISERROR(SEARCH(",",TRIM(formulario!I47))),
LEN(TRIM(formulario!I47))-LEN(SUBSTITUTE(TRIM(formulario!I47),".",""))&lt;=1,
ISNUMBER(--SUBSTITUTE(TRIM(formulario!I47),".","")),
NOT(LEFT(TRIM(formulario!I47),1)="."),
NOT(RIGHT(TRIM(formulario!I47),1)=".")
),
"OK",
"ERROR"
)
)</f>
        <v/>
      </c>
      <c r="J47" t="str">
        <f>IF(TRIM(formulario!J47)="","",IF(LEN(formulario!J47)&lt;=256,"OK","ERROR"))</f>
        <v/>
      </c>
      <c r="K47" t="str">
        <f>IF(TRIM(formulario!K47)="","",IF(LEN(formulario!K47)&lt;=1024,"OK","ERROR"))</f>
        <v/>
      </c>
      <c r="L47" t="str">
        <f>IF(
TRIM(formulario!L47)="",
"",
IF(
AND(
ISERROR(SEARCH(",",TRIM(formulario!L47))),
LEN(TRIM(formulario!L47))-LEN(SUBSTITUTE(TRIM(formulario!L47),".",""))&lt;=1,
ISNUMBER(--SUBSTITUTE(TRIM(formulario!L47),".","")),
NOT(LEFT(TRIM(formulario!L47),1)="."),
NOT(RIGHT(TRIM(formulario!L47),1)=".")
),
"OK",
"ERROR"
)
)</f>
        <v/>
      </c>
      <c r="M47" t="str">
        <f>IF(
TRIM(formulario!M47)="",
"",
IF(
AND(
LEN(TRIM(formulario!M47))=10,
MID(TRIM(formulario!M47),3,1)="/",
MID(TRIM(formulario!M47),6,1)="/",
ISNUMBER(DATE(
VALUE(RIGHT(TRIM(formulario!M47),4)),
VALUE(MID(TRIM(formulario!M47),4,2)),
VALUE(LEFT(TRIM(formulario!M47),2))
))
),
"OK",
"ERROR"
)
)</f>
        <v/>
      </c>
      <c r="N47" t="str">
        <f>IF(
TRIM(formulario!N47)="",
"",
IF(
AND(
LEFT(TRIM(formulario!N47),1)="[",
RIGHT(TRIM(formulario!N47),1)="]",
LEN(TRIM(formulario!N47))-LEN(SUBSTITUTE(TRIM(formulario!N47),"[",""))&gt;=1,
LEN(TRIM(formulario!N47))-LEN(SUBSTITUTE(TRIM(formulario!N47),"]",""))&gt;=1,
LEN(TRIM(formulario!N47))-LEN(SUBSTITUTE(TRIM(formulario!N47),".",""))&gt;=2
),
"OK",
"ERROR"
)
)</f>
        <v/>
      </c>
      <c r="O47" t="str">
        <f>IF(formulario!O47="","",IF(COUNTIF(catalogo_areas_tematicas,formulario!O47)&gt;0,"OK","ERROR"))</f>
        <v/>
      </c>
      <c r="P47" t="str">
        <f>IF(formulario!P47="","",IF(COUNTIF(catalogo_tipos_operacion,formulario!P47)&gt;0,"OK","ERROR"))</f>
        <v/>
      </c>
      <c r="Q47" t="str">
        <f>IF(formulario!Q47="","",IF(COUNTIF(catalogo_productos,formulario!Q47)&gt;0,"OK","ERROR"))</f>
        <v/>
      </c>
    </row>
    <row r="48" spans="1:17">
      <c r="A48" t="str">
        <f>IF(TRIM(formulario!A48)="","",IF(AND(ISNUMBER(VALUE(TRIM(formulario!A48))),OR(LEN(TRIM(formulario!A48))=10, LEN(TRIM(formulario!A48))=13)),"OK","ERROR"))</f>
        <v/>
      </c>
      <c r="B48" t="str">
        <f>IF(TRIM(formulario!B48)="","",IF(AND(ISNUMBER(SEARCH("@",formulario!B48)),ISNUMBER(SEARCH(".",formulario!B48)),NOT(ISNUMBER(SEARCH(" ",formulario!B48)))),"OK","ERROR"))</f>
        <v/>
      </c>
      <c r="C48" t="str">
        <f>IF(TRIM(formulario!C48)="","",IF(AND(LEN(TRIM(formulario!C48))=10,ISNUMBER(VALUE(TRIM(formulario!C48))),LEFT(TRIM(formulario!C48),1)="0"),"OK","ERROR"))</f>
        <v/>
      </c>
      <c r="D48" t="str">
        <f>IF(formulario!D48="","",IF(COUNTIF(catalogo_provincias,formulario!D48)&gt;0,"OK","ERROR"))</f>
        <v/>
      </c>
      <c r="E48" t="str">
        <f>IF(formulario!E48="","",IF(COUNTIF(catalogo_ubicacion!$I$2:$I$222,formulario!D48&amp;"|"&amp;formulario!E48)&gt;0,"OK","ERROR"))</f>
        <v/>
      </c>
      <c r="F48" t="str">
        <f>IF(formulario!F48="","",IF(COUNTIF(catalogo_ubicacion!$E$2:$E$1300,formulario!D48&amp;"|"&amp;formulario!E48&amp;"|"&amp;formulario!F48)&gt;0,"OK","ERROR"))</f>
        <v/>
      </c>
      <c r="G48" t="str">
        <f>IF(TRIM(formulario!G48)="","",IF(LEN(formulario!G48)&lt;=256,"OK","ERROR"))</f>
        <v/>
      </c>
      <c r="H48" t="str">
        <f>IF(TRIM(formulario!H48)="","",IF(LEN(formulario!H48)&lt;=256,"OK","ERROR"))</f>
        <v/>
      </c>
      <c r="I48" t="str">
        <f>IF(
TRIM(formulario!I48)="",
"",
IF(
AND(
ISERROR(SEARCH(",",TRIM(formulario!I48))),
LEN(TRIM(formulario!I48))-LEN(SUBSTITUTE(TRIM(formulario!I48),".",""))&lt;=1,
ISNUMBER(--SUBSTITUTE(TRIM(formulario!I48),".","")),
NOT(LEFT(TRIM(formulario!I48),1)="."),
NOT(RIGHT(TRIM(formulario!I48),1)=".")
),
"OK",
"ERROR"
)
)</f>
        <v/>
      </c>
      <c r="J48" t="str">
        <f>IF(TRIM(formulario!J48)="","",IF(LEN(formulario!J48)&lt;=256,"OK","ERROR"))</f>
        <v/>
      </c>
      <c r="K48" t="str">
        <f>IF(TRIM(formulario!K48)="","",IF(LEN(formulario!K48)&lt;=1024,"OK","ERROR"))</f>
        <v/>
      </c>
      <c r="L48" t="str">
        <f>IF(
TRIM(formulario!L48)="",
"",
IF(
AND(
ISERROR(SEARCH(",",TRIM(formulario!L48))),
LEN(TRIM(formulario!L48))-LEN(SUBSTITUTE(TRIM(formulario!L48),".",""))&lt;=1,
ISNUMBER(--SUBSTITUTE(TRIM(formulario!L48),".","")),
NOT(LEFT(TRIM(formulario!L48),1)="."),
NOT(RIGHT(TRIM(formulario!L48),1)=".")
),
"OK",
"ERROR"
)
)</f>
        <v/>
      </c>
      <c r="M48" t="str">
        <f>IF(
TRIM(formulario!M48)="",
"",
IF(
AND(
LEN(TRIM(formulario!M48))=10,
MID(TRIM(formulario!M48),3,1)="/",
MID(TRIM(formulario!M48),6,1)="/",
ISNUMBER(DATE(
VALUE(RIGHT(TRIM(formulario!M48),4)),
VALUE(MID(TRIM(formulario!M48),4,2)),
VALUE(LEFT(TRIM(formulario!M48),2))
))
),
"OK",
"ERROR"
)
)</f>
        <v/>
      </c>
      <c r="N48" t="str">
        <f>IF(
TRIM(formulario!N48)="",
"",
IF(
AND(
LEFT(TRIM(formulario!N48),1)="[",
RIGHT(TRIM(formulario!N48),1)="]",
LEN(TRIM(formulario!N48))-LEN(SUBSTITUTE(TRIM(formulario!N48),"[",""))&gt;=1,
LEN(TRIM(formulario!N48))-LEN(SUBSTITUTE(TRIM(formulario!N48),"]",""))&gt;=1,
LEN(TRIM(formulario!N48))-LEN(SUBSTITUTE(TRIM(formulario!N48),".",""))&gt;=2
),
"OK",
"ERROR"
)
)</f>
        <v/>
      </c>
      <c r="O48" t="str">
        <f>IF(formulario!O48="","",IF(COUNTIF(catalogo_areas_tematicas,formulario!O48)&gt;0,"OK","ERROR"))</f>
        <v/>
      </c>
      <c r="P48" t="str">
        <f>IF(formulario!P48="","",IF(COUNTIF(catalogo_tipos_operacion,formulario!P48)&gt;0,"OK","ERROR"))</f>
        <v/>
      </c>
      <c r="Q48" t="str">
        <f>IF(formulario!Q48="","",IF(COUNTIF(catalogo_productos,formulario!Q48)&gt;0,"OK","ERROR"))</f>
        <v/>
      </c>
    </row>
    <row r="49" spans="1:17">
      <c r="A49" t="str">
        <f>IF(TRIM(formulario!A49)="","",IF(AND(ISNUMBER(VALUE(TRIM(formulario!A49))),OR(LEN(TRIM(formulario!A49))=10, LEN(TRIM(formulario!A49))=13)),"OK","ERROR"))</f>
        <v/>
      </c>
      <c r="B49" t="str">
        <f>IF(TRIM(formulario!B49)="","",IF(AND(ISNUMBER(SEARCH("@",formulario!B49)),ISNUMBER(SEARCH(".",formulario!B49)),NOT(ISNUMBER(SEARCH(" ",formulario!B49)))),"OK","ERROR"))</f>
        <v/>
      </c>
      <c r="C49" t="str">
        <f>IF(TRIM(formulario!C49)="","",IF(AND(LEN(TRIM(formulario!C49))=10,ISNUMBER(VALUE(TRIM(formulario!C49))),LEFT(TRIM(formulario!C49),1)="0"),"OK","ERROR"))</f>
        <v/>
      </c>
      <c r="D49" t="str">
        <f>IF(formulario!D49="","",IF(COUNTIF(catalogo_provincias,formulario!D49)&gt;0,"OK","ERROR"))</f>
        <v/>
      </c>
      <c r="E49" t="str">
        <f>IF(formulario!E49="","",IF(COUNTIF(catalogo_ubicacion!$I$2:$I$222,formulario!D49&amp;"|"&amp;formulario!E49)&gt;0,"OK","ERROR"))</f>
        <v/>
      </c>
      <c r="F49" t="str">
        <f>IF(formulario!F49="","",IF(COUNTIF(catalogo_ubicacion!$E$2:$E$1300,formulario!D49&amp;"|"&amp;formulario!E49&amp;"|"&amp;formulario!F49)&gt;0,"OK","ERROR"))</f>
        <v/>
      </c>
      <c r="G49" t="str">
        <f>IF(TRIM(formulario!G49)="","",IF(LEN(formulario!G49)&lt;=256,"OK","ERROR"))</f>
        <v/>
      </c>
      <c r="H49" t="str">
        <f>IF(TRIM(formulario!H49)="","",IF(LEN(formulario!H49)&lt;=256,"OK","ERROR"))</f>
        <v/>
      </c>
      <c r="I49" t="str">
        <f>IF(
TRIM(formulario!I49)="",
"",
IF(
AND(
ISERROR(SEARCH(",",TRIM(formulario!I49))),
LEN(TRIM(formulario!I49))-LEN(SUBSTITUTE(TRIM(formulario!I49),".",""))&lt;=1,
ISNUMBER(--SUBSTITUTE(TRIM(formulario!I49),".","")),
NOT(LEFT(TRIM(formulario!I49),1)="."),
NOT(RIGHT(TRIM(formulario!I49),1)=".")
),
"OK",
"ERROR"
)
)</f>
        <v/>
      </c>
      <c r="J49" t="str">
        <f>IF(TRIM(formulario!J49)="","",IF(LEN(formulario!J49)&lt;=256,"OK","ERROR"))</f>
        <v/>
      </c>
      <c r="K49" t="str">
        <f>IF(TRIM(formulario!K49)="","",IF(LEN(formulario!K49)&lt;=1024,"OK","ERROR"))</f>
        <v/>
      </c>
      <c r="L49" t="str">
        <f>IF(
TRIM(formulario!L49)="",
"",
IF(
AND(
ISERROR(SEARCH(",",TRIM(formulario!L49))),
LEN(TRIM(formulario!L49))-LEN(SUBSTITUTE(TRIM(formulario!L49),".",""))&lt;=1,
ISNUMBER(--SUBSTITUTE(TRIM(formulario!L49),".","")),
NOT(LEFT(TRIM(formulario!L49),1)="."),
NOT(RIGHT(TRIM(formulario!L49),1)=".")
),
"OK",
"ERROR"
)
)</f>
        <v/>
      </c>
      <c r="M49" t="str">
        <f>IF(
TRIM(formulario!M49)="",
"",
IF(
AND(
LEN(TRIM(formulario!M49))=10,
MID(TRIM(formulario!M49),3,1)="/",
MID(TRIM(formulario!M49),6,1)="/",
ISNUMBER(DATE(
VALUE(RIGHT(TRIM(formulario!M49),4)),
VALUE(MID(TRIM(formulario!M49),4,2)),
VALUE(LEFT(TRIM(formulario!M49),2))
))
),
"OK",
"ERROR"
)
)</f>
        <v/>
      </c>
      <c r="N49" t="str">
        <f>IF(
TRIM(formulario!N49)="",
"",
IF(
AND(
LEFT(TRIM(formulario!N49),1)="[",
RIGHT(TRIM(formulario!N49),1)="]",
LEN(TRIM(formulario!N49))-LEN(SUBSTITUTE(TRIM(formulario!N49),"[",""))&gt;=1,
LEN(TRIM(formulario!N49))-LEN(SUBSTITUTE(TRIM(formulario!N49),"]",""))&gt;=1,
LEN(TRIM(formulario!N49))-LEN(SUBSTITUTE(TRIM(formulario!N49),".",""))&gt;=2
),
"OK",
"ERROR"
)
)</f>
        <v/>
      </c>
      <c r="O49" t="str">
        <f>IF(formulario!O49="","",IF(COUNTIF(catalogo_areas_tematicas,formulario!O49)&gt;0,"OK","ERROR"))</f>
        <v/>
      </c>
      <c r="P49" t="str">
        <f>IF(formulario!P49="","",IF(COUNTIF(catalogo_tipos_operacion,formulario!P49)&gt;0,"OK","ERROR"))</f>
        <v/>
      </c>
      <c r="Q49" t="str">
        <f>IF(formulario!Q49="","",IF(COUNTIF(catalogo_productos,formulario!Q49)&gt;0,"OK","ERROR"))</f>
        <v/>
      </c>
    </row>
    <row r="50" spans="1:17">
      <c r="A50" t="str">
        <f>IF(TRIM(formulario!A50)="","",IF(AND(ISNUMBER(VALUE(TRIM(formulario!A50))),OR(LEN(TRIM(formulario!A50))=10, LEN(TRIM(formulario!A50))=13)),"OK","ERROR"))</f>
        <v/>
      </c>
      <c r="B50" t="str">
        <f>IF(TRIM(formulario!B50)="","",IF(AND(ISNUMBER(SEARCH("@",formulario!B50)),ISNUMBER(SEARCH(".",formulario!B50)),NOT(ISNUMBER(SEARCH(" ",formulario!B50)))),"OK","ERROR"))</f>
        <v/>
      </c>
      <c r="C50" t="str">
        <f>IF(TRIM(formulario!C50)="","",IF(AND(LEN(TRIM(formulario!C50))=10,ISNUMBER(VALUE(TRIM(formulario!C50))),LEFT(TRIM(formulario!C50),1)="0"),"OK","ERROR"))</f>
        <v/>
      </c>
      <c r="D50" t="str">
        <f>IF(formulario!D50="","",IF(COUNTIF(catalogo_provincias,formulario!D50)&gt;0,"OK","ERROR"))</f>
        <v/>
      </c>
      <c r="E50" t="str">
        <f>IF(formulario!E50="","",IF(COUNTIF(catalogo_ubicacion!$I$2:$I$222,formulario!D50&amp;"|"&amp;formulario!E50)&gt;0,"OK","ERROR"))</f>
        <v/>
      </c>
      <c r="F50" t="str">
        <f>IF(formulario!F50="","",IF(COUNTIF(catalogo_ubicacion!$E$2:$E$1300,formulario!D50&amp;"|"&amp;formulario!E50&amp;"|"&amp;formulario!F50)&gt;0,"OK","ERROR"))</f>
        <v/>
      </c>
      <c r="G50" t="str">
        <f>IF(TRIM(formulario!G50)="","",IF(LEN(formulario!G50)&lt;=256,"OK","ERROR"))</f>
        <v/>
      </c>
      <c r="H50" t="str">
        <f>IF(TRIM(formulario!H50)="","",IF(LEN(formulario!H50)&lt;=256,"OK","ERROR"))</f>
        <v/>
      </c>
      <c r="I50" t="str">
        <f>IF(
TRIM(formulario!I50)="",
"",
IF(
AND(
ISERROR(SEARCH(",",TRIM(formulario!I50))),
LEN(TRIM(formulario!I50))-LEN(SUBSTITUTE(TRIM(formulario!I50),".",""))&lt;=1,
ISNUMBER(--SUBSTITUTE(TRIM(formulario!I50),".","")),
NOT(LEFT(TRIM(formulario!I50),1)="."),
NOT(RIGHT(TRIM(formulario!I50),1)=".")
),
"OK",
"ERROR"
)
)</f>
        <v/>
      </c>
      <c r="J50" t="str">
        <f>IF(TRIM(formulario!J50)="","",IF(LEN(formulario!J50)&lt;=256,"OK","ERROR"))</f>
        <v/>
      </c>
      <c r="K50" t="str">
        <f>IF(TRIM(formulario!K50)="","",IF(LEN(formulario!K50)&lt;=1024,"OK","ERROR"))</f>
        <v/>
      </c>
      <c r="L50" t="str">
        <f>IF(
TRIM(formulario!L50)="",
"",
IF(
AND(
ISERROR(SEARCH(",",TRIM(formulario!L50))),
LEN(TRIM(formulario!L50))-LEN(SUBSTITUTE(TRIM(formulario!L50),".",""))&lt;=1,
ISNUMBER(--SUBSTITUTE(TRIM(formulario!L50),".","")),
NOT(LEFT(TRIM(formulario!L50),1)="."),
NOT(RIGHT(TRIM(formulario!L50),1)=".")
),
"OK",
"ERROR"
)
)</f>
        <v/>
      </c>
      <c r="M50" t="str">
        <f>IF(
TRIM(formulario!M50)="",
"",
IF(
AND(
LEN(TRIM(formulario!M50))=10,
MID(TRIM(formulario!M50),3,1)="/",
MID(TRIM(formulario!M50),6,1)="/",
ISNUMBER(DATE(
VALUE(RIGHT(TRIM(formulario!M50),4)),
VALUE(MID(TRIM(formulario!M50),4,2)),
VALUE(LEFT(TRIM(formulario!M50),2))
))
),
"OK",
"ERROR"
)
)</f>
        <v/>
      </c>
      <c r="N50" t="str">
        <f>IF(
TRIM(formulario!N50)="",
"",
IF(
AND(
LEFT(TRIM(formulario!N50),1)="[",
RIGHT(TRIM(formulario!N50),1)="]",
LEN(TRIM(formulario!N50))-LEN(SUBSTITUTE(TRIM(formulario!N50),"[",""))&gt;=1,
LEN(TRIM(formulario!N50))-LEN(SUBSTITUTE(TRIM(formulario!N50),"]",""))&gt;=1,
LEN(TRIM(formulario!N50))-LEN(SUBSTITUTE(TRIM(formulario!N50),".",""))&gt;=2
),
"OK",
"ERROR"
)
)</f>
        <v/>
      </c>
      <c r="O50" t="str">
        <f>IF(formulario!O50="","",IF(COUNTIF(catalogo_areas_tematicas,formulario!O50)&gt;0,"OK","ERROR"))</f>
        <v/>
      </c>
      <c r="P50" t="str">
        <f>IF(formulario!P50="","",IF(COUNTIF(catalogo_tipos_operacion,formulario!P50)&gt;0,"OK","ERROR"))</f>
        <v/>
      </c>
      <c r="Q50" t="str">
        <f>IF(formulario!Q50="","",IF(COUNTIF(catalogo_productos,formulario!Q50)&gt;0,"OK","ERROR"))</f>
        <v/>
      </c>
    </row>
    <row r="51" spans="1:17">
      <c r="A51" t="str">
        <f>IF(TRIM(formulario!A51)="","",IF(AND(ISNUMBER(VALUE(TRIM(formulario!A51))),OR(LEN(TRIM(formulario!A51))=10, LEN(TRIM(formulario!A51))=13)),"OK","ERROR"))</f>
        <v/>
      </c>
      <c r="B51" t="str">
        <f>IF(TRIM(formulario!B51)="","",IF(AND(ISNUMBER(SEARCH("@",formulario!B51)),ISNUMBER(SEARCH(".",formulario!B51)),NOT(ISNUMBER(SEARCH(" ",formulario!B51)))),"OK","ERROR"))</f>
        <v/>
      </c>
      <c r="C51" t="str">
        <f>IF(TRIM(formulario!C51)="","",IF(AND(LEN(TRIM(formulario!C51))=10,ISNUMBER(VALUE(TRIM(formulario!C51))),LEFT(TRIM(formulario!C51),1)="0"),"OK","ERROR"))</f>
        <v/>
      </c>
      <c r="D51" t="str">
        <f>IF(formulario!D51="","",IF(COUNTIF(catalogo_provincias,formulario!D51)&gt;0,"OK","ERROR"))</f>
        <v/>
      </c>
      <c r="E51" t="str">
        <f>IF(formulario!E51="","",IF(COUNTIF(catalogo_ubicacion!$I$2:$I$222,formulario!D51&amp;"|"&amp;formulario!E51)&gt;0,"OK","ERROR"))</f>
        <v/>
      </c>
      <c r="F51" t="str">
        <f>IF(formulario!F51="","",IF(COUNTIF(catalogo_ubicacion!$E$2:$E$1300,formulario!D51&amp;"|"&amp;formulario!E51&amp;"|"&amp;formulario!F51)&gt;0,"OK","ERROR"))</f>
        <v/>
      </c>
      <c r="G51" t="str">
        <f>IF(TRIM(formulario!G51)="","",IF(LEN(formulario!G51)&lt;=256,"OK","ERROR"))</f>
        <v/>
      </c>
      <c r="H51" t="str">
        <f>IF(TRIM(formulario!H51)="","",IF(LEN(formulario!H51)&lt;=256,"OK","ERROR"))</f>
        <v/>
      </c>
      <c r="I51" t="str">
        <f>IF(
TRIM(formulario!I51)="",
"",
IF(
AND(
ISERROR(SEARCH(",",TRIM(formulario!I51))),
LEN(TRIM(formulario!I51))-LEN(SUBSTITUTE(TRIM(formulario!I51),".",""))&lt;=1,
ISNUMBER(--SUBSTITUTE(TRIM(formulario!I51),".","")),
NOT(LEFT(TRIM(formulario!I51),1)="."),
NOT(RIGHT(TRIM(formulario!I51),1)=".")
),
"OK",
"ERROR"
)
)</f>
        <v/>
      </c>
      <c r="J51" t="str">
        <f>IF(TRIM(formulario!J51)="","",IF(LEN(formulario!J51)&lt;=256,"OK","ERROR"))</f>
        <v/>
      </c>
      <c r="K51" t="str">
        <f>IF(TRIM(formulario!K51)="","",IF(LEN(formulario!K51)&lt;=1024,"OK","ERROR"))</f>
        <v/>
      </c>
      <c r="L51" t="str">
        <f>IF(
TRIM(formulario!L51)="",
"",
IF(
AND(
ISERROR(SEARCH(",",TRIM(formulario!L51))),
LEN(TRIM(formulario!L51))-LEN(SUBSTITUTE(TRIM(formulario!L51),".",""))&lt;=1,
ISNUMBER(--SUBSTITUTE(TRIM(formulario!L51),".","")),
NOT(LEFT(TRIM(formulario!L51),1)="."),
NOT(RIGHT(TRIM(formulario!L51),1)=".")
),
"OK",
"ERROR"
)
)</f>
        <v/>
      </c>
      <c r="M51" t="str">
        <f>IF(
TRIM(formulario!M51)="",
"",
IF(
AND(
LEN(TRIM(formulario!M51))=10,
MID(TRIM(formulario!M51),3,1)="/",
MID(TRIM(formulario!M51),6,1)="/",
ISNUMBER(DATE(
VALUE(RIGHT(TRIM(formulario!M51),4)),
VALUE(MID(TRIM(formulario!M51),4,2)),
VALUE(LEFT(TRIM(formulario!M51),2))
))
),
"OK",
"ERROR"
)
)</f>
        <v/>
      </c>
      <c r="N51" t="str">
        <f>IF(
TRIM(formulario!N51)="",
"",
IF(
AND(
LEFT(TRIM(formulario!N51),1)="[",
RIGHT(TRIM(formulario!N51),1)="]",
LEN(TRIM(formulario!N51))-LEN(SUBSTITUTE(TRIM(formulario!N51),"[",""))&gt;=1,
LEN(TRIM(formulario!N51))-LEN(SUBSTITUTE(TRIM(formulario!N51),"]",""))&gt;=1,
LEN(TRIM(formulario!N51))-LEN(SUBSTITUTE(TRIM(formulario!N51),".",""))&gt;=2
),
"OK",
"ERROR"
)
)</f>
        <v/>
      </c>
      <c r="O51" t="str">
        <f>IF(formulario!O51="","",IF(COUNTIF(catalogo_areas_tematicas,formulario!O51)&gt;0,"OK","ERROR"))</f>
        <v/>
      </c>
      <c r="P51" t="str">
        <f>IF(formulario!P51="","",IF(COUNTIF(catalogo_tipos_operacion,formulario!P51)&gt;0,"OK","ERROR"))</f>
        <v/>
      </c>
      <c r="Q51" t="str">
        <f>IF(formulario!Q51="","",IF(COUNTIF(catalogo_productos,formulario!Q51)&gt;0,"OK","ERROR"))</f>
        <v/>
      </c>
    </row>
    <row r="52" spans="1:17">
      <c r="A52" t="str">
        <f>IF(TRIM(formulario!A52)="","",IF(AND(ISNUMBER(VALUE(TRIM(formulario!A52))),OR(LEN(TRIM(formulario!A52))=10, LEN(TRIM(formulario!A52))=13)),"OK","ERROR"))</f>
        <v/>
      </c>
      <c r="B52" t="str">
        <f>IF(TRIM(formulario!B52)="","",IF(AND(ISNUMBER(SEARCH("@",formulario!B52)),ISNUMBER(SEARCH(".",formulario!B52)),NOT(ISNUMBER(SEARCH(" ",formulario!B52)))),"OK","ERROR"))</f>
        <v/>
      </c>
      <c r="C52" t="str">
        <f>IF(TRIM(formulario!C52)="","",IF(AND(LEN(TRIM(formulario!C52))=10,ISNUMBER(VALUE(TRIM(formulario!C52))),LEFT(TRIM(formulario!C52),1)="0"),"OK","ERROR"))</f>
        <v/>
      </c>
      <c r="D52" t="str">
        <f>IF(formulario!D52="","",IF(COUNTIF(catalogo_provincias,formulario!D52)&gt;0,"OK","ERROR"))</f>
        <v/>
      </c>
      <c r="E52" t="str">
        <f>IF(formulario!E52="","",IF(COUNTIF(catalogo_ubicacion!$I$2:$I$222,formulario!D52&amp;"|"&amp;formulario!E52)&gt;0,"OK","ERROR"))</f>
        <v/>
      </c>
      <c r="F52" t="str">
        <f>IF(formulario!F52="","",IF(COUNTIF(catalogo_ubicacion!$E$2:$E$1300,formulario!D52&amp;"|"&amp;formulario!E52&amp;"|"&amp;formulario!F52)&gt;0,"OK","ERROR"))</f>
        <v/>
      </c>
      <c r="G52" t="str">
        <f>IF(TRIM(formulario!G52)="","",IF(LEN(formulario!G52)&lt;=256,"OK","ERROR"))</f>
        <v/>
      </c>
      <c r="H52" t="str">
        <f>IF(TRIM(formulario!H52)="","",IF(LEN(formulario!H52)&lt;=256,"OK","ERROR"))</f>
        <v/>
      </c>
      <c r="I52" t="str">
        <f>IF(
TRIM(formulario!I52)="",
"",
IF(
AND(
ISERROR(SEARCH(",",TRIM(formulario!I52))),
LEN(TRIM(formulario!I52))-LEN(SUBSTITUTE(TRIM(formulario!I52),".",""))&lt;=1,
ISNUMBER(--SUBSTITUTE(TRIM(formulario!I52),".","")),
NOT(LEFT(TRIM(formulario!I52),1)="."),
NOT(RIGHT(TRIM(formulario!I52),1)=".")
),
"OK",
"ERROR"
)
)</f>
        <v/>
      </c>
      <c r="J52" t="str">
        <f>IF(TRIM(formulario!J52)="","",IF(LEN(formulario!J52)&lt;=256,"OK","ERROR"))</f>
        <v/>
      </c>
      <c r="K52" t="str">
        <f>IF(TRIM(formulario!K52)="","",IF(LEN(formulario!K52)&lt;=1024,"OK","ERROR"))</f>
        <v/>
      </c>
      <c r="L52" t="str">
        <f>IF(
TRIM(formulario!L52)="",
"",
IF(
AND(
ISERROR(SEARCH(",",TRIM(formulario!L52))),
LEN(TRIM(formulario!L52))-LEN(SUBSTITUTE(TRIM(formulario!L52),".",""))&lt;=1,
ISNUMBER(--SUBSTITUTE(TRIM(formulario!L52),".","")),
NOT(LEFT(TRIM(formulario!L52),1)="."),
NOT(RIGHT(TRIM(formulario!L52),1)=".")
),
"OK",
"ERROR"
)
)</f>
        <v/>
      </c>
      <c r="M52" t="str">
        <f>IF(
TRIM(formulario!M52)="",
"",
IF(
AND(
LEN(TRIM(formulario!M52))=10,
MID(TRIM(formulario!M52),3,1)="/",
MID(TRIM(formulario!M52),6,1)="/",
ISNUMBER(DATE(
VALUE(RIGHT(TRIM(formulario!M52),4)),
VALUE(MID(TRIM(formulario!M52),4,2)),
VALUE(LEFT(TRIM(formulario!M52),2))
))
),
"OK",
"ERROR"
)
)</f>
        <v/>
      </c>
      <c r="N52" t="str">
        <f>IF(
TRIM(formulario!N52)="",
"",
IF(
AND(
LEFT(TRIM(formulario!N52),1)="[",
RIGHT(TRIM(formulario!N52),1)="]",
LEN(TRIM(formulario!N52))-LEN(SUBSTITUTE(TRIM(formulario!N52),"[",""))&gt;=1,
LEN(TRIM(formulario!N52))-LEN(SUBSTITUTE(TRIM(formulario!N52),"]",""))&gt;=1,
LEN(TRIM(formulario!N52))-LEN(SUBSTITUTE(TRIM(formulario!N52),".",""))&gt;=2
),
"OK",
"ERROR"
)
)</f>
        <v/>
      </c>
      <c r="O52" t="str">
        <f>IF(formulario!O52="","",IF(COUNTIF(catalogo_areas_tematicas,formulario!O52)&gt;0,"OK","ERROR"))</f>
        <v/>
      </c>
      <c r="P52" t="str">
        <f>IF(formulario!P52="","",IF(COUNTIF(catalogo_tipos_operacion,formulario!P52)&gt;0,"OK","ERROR"))</f>
        <v/>
      </c>
      <c r="Q52" t="str">
        <f>IF(formulario!Q52="","",IF(COUNTIF(catalogo_productos,formulario!Q52)&gt;0,"OK","ERROR"))</f>
        <v/>
      </c>
    </row>
    <row r="53" spans="1:17">
      <c r="A53" t="str">
        <f>IF(TRIM(formulario!A53)="","",IF(AND(ISNUMBER(VALUE(TRIM(formulario!A53))),OR(LEN(TRIM(formulario!A53))=10, LEN(TRIM(formulario!A53))=13)),"OK","ERROR"))</f>
        <v/>
      </c>
      <c r="B53" t="str">
        <f>IF(TRIM(formulario!B53)="","",IF(AND(ISNUMBER(SEARCH("@",formulario!B53)),ISNUMBER(SEARCH(".",formulario!B53)),NOT(ISNUMBER(SEARCH(" ",formulario!B53)))),"OK","ERROR"))</f>
        <v/>
      </c>
      <c r="C53" t="str">
        <f>IF(TRIM(formulario!C53)="","",IF(AND(LEN(TRIM(formulario!C53))=10,ISNUMBER(VALUE(TRIM(formulario!C53))),LEFT(TRIM(formulario!C53),1)="0"),"OK","ERROR"))</f>
        <v/>
      </c>
      <c r="D53" t="str">
        <f>IF(formulario!D53="","",IF(COUNTIF(catalogo_provincias,formulario!D53)&gt;0,"OK","ERROR"))</f>
        <v/>
      </c>
      <c r="E53" t="str">
        <f>IF(formulario!E53="","",IF(COUNTIF(catalogo_ubicacion!$I$2:$I$222,formulario!D53&amp;"|"&amp;formulario!E53)&gt;0,"OK","ERROR"))</f>
        <v/>
      </c>
      <c r="F53" t="str">
        <f>IF(formulario!F53="","",IF(COUNTIF(catalogo_ubicacion!$E$2:$E$1300,formulario!D53&amp;"|"&amp;formulario!E53&amp;"|"&amp;formulario!F53)&gt;0,"OK","ERROR"))</f>
        <v/>
      </c>
      <c r="G53" t="str">
        <f>IF(TRIM(formulario!G53)="","",IF(LEN(formulario!G53)&lt;=256,"OK","ERROR"))</f>
        <v/>
      </c>
      <c r="H53" t="str">
        <f>IF(TRIM(formulario!H53)="","",IF(LEN(formulario!H53)&lt;=256,"OK","ERROR"))</f>
        <v/>
      </c>
      <c r="I53" t="str">
        <f>IF(
TRIM(formulario!I53)="",
"",
IF(
AND(
ISERROR(SEARCH(",",TRIM(formulario!I53))),
LEN(TRIM(formulario!I53))-LEN(SUBSTITUTE(TRIM(formulario!I53),".",""))&lt;=1,
ISNUMBER(--SUBSTITUTE(TRIM(formulario!I53),".","")),
NOT(LEFT(TRIM(formulario!I53),1)="."),
NOT(RIGHT(TRIM(formulario!I53),1)=".")
),
"OK",
"ERROR"
)
)</f>
        <v/>
      </c>
      <c r="J53" t="str">
        <f>IF(TRIM(formulario!J53)="","",IF(LEN(formulario!J53)&lt;=256,"OK","ERROR"))</f>
        <v/>
      </c>
      <c r="K53" t="str">
        <f>IF(TRIM(formulario!K53)="","",IF(LEN(formulario!K53)&lt;=1024,"OK","ERROR"))</f>
        <v/>
      </c>
      <c r="L53" t="str">
        <f>IF(
TRIM(formulario!L53)="",
"",
IF(
AND(
ISERROR(SEARCH(",",TRIM(formulario!L53))),
LEN(TRIM(formulario!L53))-LEN(SUBSTITUTE(TRIM(formulario!L53),".",""))&lt;=1,
ISNUMBER(--SUBSTITUTE(TRIM(formulario!L53),".","")),
NOT(LEFT(TRIM(formulario!L53),1)="."),
NOT(RIGHT(TRIM(formulario!L53),1)=".")
),
"OK",
"ERROR"
)
)</f>
        <v/>
      </c>
      <c r="M53" t="str">
        <f>IF(
TRIM(formulario!M53)="",
"",
IF(
AND(
LEN(TRIM(formulario!M53))=10,
MID(TRIM(formulario!M53),3,1)="/",
MID(TRIM(formulario!M53),6,1)="/",
ISNUMBER(DATE(
VALUE(RIGHT(TRIM(formulario!M53),4)),
VALUE(MID(TRIM(formulario!M53),4,2)),
VALUE(LEFT(TRIM(formulario!M53),2))
))
),
"OK",
"ERROR"
)
)</f>
        <v/>
      </c>
      <c r="N53" t="str">
        <f>IF(
TRIM(formulario!N53)="",
"",
IF(
AND(
LEFT(TRIM(formulario!N53),1)="[",
RIGHT(TRIM(formulario!N53),1)="]",
LEN(TRIM(formulario!N53))-LEN(SUBSTITUTE(TRIM(formulario!N53),"[",""))&gt;=1,
LEN(TRIM(formulario!N53))-LEN(SUBSTITUTE(TRIM(formulario!N53),"]",""))&gt;=1,
LEN(TRIM(formulario!N53))-LEN(SUBSTITUTE(TRIM(formulario!N53),".",""))&gt;=2
),
"OK",
"ERROR"
)
)</f>
        <v/>
      </c>
      <c r="O53" t="str">
        <f>IF(formulario!O53="","",IF(COUNTIF(catalogo_areas_tematicas,formulario!O53)&gt;0,"OK","ERROR"))</f>
        <v/>
      </c>
      <c r="P53" t="str">
        <f>IF(formulario!P53="","",IF(COUNTIF(catalogo_tipos_operacion,formulario!P53)&gt;0,"OK","ERROR"))</f>
        <v/>
      </c>
      <c r="Q53" t="str">
        <f>IF(formulario!Q53="","",IF(COUNTIF(catalogo_productos,formulario!Q53)&gt;0,"OK","ERROR"))</f>
        <v/>
      </c>
    </row>
    <row r="54" spans="1:17">
      <c r="A54" t="str">
        <f>IF(TRIM(formulario!A54)="","",IF(AND(ISNUMBER(VALUE(TRIM(formulario!A54))),OR(LEN(TRIM(formulario!A54))=10, LEN(TRIM(formulario!A54))=13)),"OK","ERROR"))</f>
        <v/>
      </c>
      <c r="B54" t="str">
        <f>IF(TRIM(formulario!B54)="","",IF(AND(ISNUMBER(SEARCH("@",formulario!B54)),ISNUMBER(SEARCH(".",formulario!B54)),NOT(ISNUMBER(SEARCH(" ",formulario!B54)))),"OK","ERROR"))</f>
        <v/>
      </c>
      <c r="C54" t="str">
        <f>IF(TRIM(formulario!C54)="","",IF(AND(LEN(TRIM(formulario!C54))=10,ISNUMBER(VALUE(TRIM(formulario!C54))),LEFT(TRIM(formulario!C54),1)="0"),"OK","ERROR"))</f>
        <v/>
      </c>
      <c r="D54" t="str">
        <f>IF(formulario!D54="","",IF(COUNTIF(catalogo_provincias,formulario!D54)&gt;0,"OK","ERROR"))</f>
        <v/>
      </c>
      <c r="E54" t="str">
        <f>IF(formulario!E54="","",IF(COUNTIF(catalogo_ubicacion!$I$2:$I$222,formulario!D54&amp;"|"&amp;formulario!E54)&gt;0,"OK","ERROR"))</f>
        <v/>
      </c>
      <c r="F54" t="str">
        <f>IF(formulario!F54="","",IF(COUNTIF(catalogo_ubicacion!$E$2:$E$1300,formulario!D54&amp;"|"&amp;formulario!E54&amp;"|"&amp;formulario!F54)&gt;0,"OK","ERROR"))</f>
        <v/>
      </c>
      <c r="G54" t="str">
        <f>IF(TRIM(formulario!G54)="","",IF(LEN(formulario!G54)&lt;=256,"OK","ERROR"))</f>
        <v/>
      </c>
      <c r="H54" t="str">
        <f>IF(TRIM(formulario!H54)="","",IF(LEN(formulario!H54)&lt;=256,"OK","ERROR"))</f>
        <v/>
      </c>
      <c r="I54" t="str">
        <f>IF(
TRIM(formulario!I54)="",
"",
IF(
AND(
ISERROR(SEARCH(",",TRIM(formulario!I54))),
LEN(TRIM(formulario!I54))-LEN(SUBSTITUTE(TRIM(formulario!I54),".",""))&lt;=1,
ISNUMBER(--SUBSTITUTE(TRIM(formulario!I54),".","")),
NOT(LEFT(TRIM(formulario!I54),1)="."),
NOT(RIGHT(TRIM(formulario!I54),1)=".")
),
"OK",
"ERROR"
)
)</f>
        <v/>
      </c>
      <c r="J54" t="str">
        <f>IF(TRIM(formulario!J54)="","",IF(LEN(formulario!J54)&lt;=256,"OK","ERROR"))</f>
        <v/>
      </c>
      <c r="K54" t="str">
        <f>IF(TRIM(formulario!K54)="","",IF(LEN(formulario!K54)&lt;=1024,"OK","ERROR"))</f>
        <v/>
      </c>
      <c r="L54" t="str">
        <f>IF(
TRIM(formulario!L54)="",
"",
IF(
AND(
ISERROR(SEARCH(",",TRIM(formulario!L54))),
LEN(TRIM(formulario!L54))-LEN(SUBSTITUTE(TRIM(formulario!L54),".",""))&lt;=1,
ISNUMBER(--SUBSTITUTE(TRIM(formulario!L54),".","")),
NOT(LEFT(TRIM(formulario!L54),1)="."),
NOT(RIGHT(TRIM(formulario!L54),1)=".")
),
"OK",
"ERROR"
)
)</f>
        <v/>
      </c>
      <c r="M54" t="str">
        <f>IF(
TRIM(formulario!M54)="",
"",
IF(
AND(
LEN(TRIM(formulario!M54))=10,
MID(TRIM(formulario!M54),3,1)="/",
MID(TRIM(formulario!M54),6,1)="/",
ISNUMBER(DATE(
VALUE(RIGHT(TRIM(formulario!M54),4)),
VALUE(MID(TRIM(formulario!M54),4,2)),
VALUE(LEFT(TRIM(formulario!M54),2))
))
),
"OK",
"ERROR"
)
)</f>
        <v/>
      </c>
      <c r="N54" t="str">
        <f>IF(
TRIM(formulario!N54)="",
"",
IF(
AND(
LEFT(TRIM(formulario!N54),1)="[",
RIGHT(TRIM(formulario!N54),1)="]",
LEN(TRIM(formulario!N54))-LEN(SUBSTITUTE(TRIM(formulario!N54),"[",""))&gt;=1,
LEN(TRIM(formulario!N54))-LEN(SUBSTITUTE(TRIM(formulario!N54),"]",""))&gt;=1,
LEN(TRIM(formulario!N54))-LEN(SUBSTITUTE(TRIM(formulario!N54),".",""))&gt;=2
),
"OK",
"ERROR"
)
)</f>
        <v/>
      </c>
      <c r="O54" t="str">
        <f>IF(formulario!O54="","",IF(COUNTIF(catalogo_areas_tematicas,formulario!O54)&gt;0,"OK","ERROR"))</f>
        <v/>
      </c>
      <c r="P54" t="str">
        <f>IF(formulario!P54="","",IF(COUNTIF(catalogo_tipos_operacion,formulario!P54)&gt;0,"OK","ERROR"))</f>
        <v/>
      </c>
      <c r="Q54" t="str">
        <f>IF(formulario!Q54="","",IF(COUNTIF(catalogo_productos,formulario!Q54)&gt;0,"OK","ERROR"))</f>
        <v/>
      </c>
    </row>
    <row r="55" spans="1:17">
      <c r="A55" t="str">
        <f>IF(TRIM(formulario!A55)="","",IF(AND(ISNUMBER(VALUE(TRIM(formulario!A55))),OR(LEN(TRIM(formulario!A55))=10, LEN(TRIM(formulario!A55))=13)),"OK","ERROR"))</f>
        <v/>
      </c>
      <c r="B55" t="str">
        <f>IF(TRIM(formulario!B55)="","",IF(AND(ISNUMBER(SEARCH("@",formulario!B55)),ISNUMBER(SEARCH(".",formulario!B55)),NOT(ISNUMBER(SEARCH(" ",formulario!B55)))),"OK","ERROR"))</f>
        <v/>
      </c>
      <c r="C55" t="str">
        <f>IF(TRIM(formulario!C55)="","",IF(AND(LEN(TRIM(formulario!C55))=10,ISNUMBER(VALUE(TRIM(formulario!C55))),LEFT(TRIM(formulario!C55),1)="0"),"OK","ERROR"))</f>
        <v/>
      </c>
      <c r="D55" t="str">
        <f>IF(formulario!D55="","",IF(COUNTIF(catalogo_provincias,formulario!D55)&gt;0,"OK","ERROR"))</f>
        <v/>
      </c>
      <c r="E55" t="str">
        <f>IF(formulario!E55="","",IF(COUNTIF(catalogo_ubicacion!$I$2:$I$222,formulario!D55&amp;"|"&amp;formulario!E55)&gt;0,"OK","ERROR"))</f>
        <v/>
      </c>
      <c r="F55" t="str">
        <f>IF(formulario!F55="","",IF(COUNTIF(catalogo_ubicacion!$E$2:$E$1300,formulario!D55&amp;"|"&amp;formulario!E55&amp;"|"&amp;formulario!F55)&gt;0,"OK","ERROR"))</f>
        <v/>
      </c>
      <c r="G55" t="str">
        <f>IF(TRIM(formulario!G55)="","",IF(LEN(formulario!G55)&lt;=256,"OK","ERROR"))</f>
        <v/>
      </c>
      <c r="H55" t="str">
        <f>IF(TRIM(formulario!H55)="","",IF(LEN(formulario!H55)&lt;=256,"OK","ERROR"))</f>
        <v/>
      </c>
      <c r="I55" t="str">
        <f>IF(
TRIM(formulario!I55)="",
"",
IF(
AND(
ISERROR(SEARCH(",",TRIM(formulario!I55))),
LEN(TRIM(formulario!I55))-LEN(SUBSTITUTE(TRIM(formulario!I55),".",""))&lt;=1,
ISNUMBER(--SUBSTITUTE(TRIM(formulario!I55),".","")),
NOT(LEFT(TRIM(formulario!I55),1)="."),
NOT(RIGHT(TRIM(formulario!I55),1)=".")
),
"OK",
"ERROR"
)
)</f>
        <v/>
      </c>
      <c r="J55" t="str">
        <f>IF(TRIM(formulario!J55)="","",IF(LEN(formulario!J55)&lt;=256,"OK","ERROR"))</f>
        <v/>
      </c>
      <c r="K55" t="str">
        <f>IF(TRIM(formulario!K55)="","",IF(LEN(formulario!K55)&lt;=1024,"OK","ERROR"))</f>
        <v/>
      </c>
      <c r="L55" t="str">
        <f>IF(
TRIM(formulario!L55)="",
"",
IF(
AND(
ISERROR(SEARCH(",",TRIM(formulario!L55))),
LEN(TRIM(formulario!L55))-LEN(SUBSTITUTE(TRIM(formulario!L55),".",""))&lt;=1,
ISNUMBER(--SUBSTITUTE(TRIM(formulario!L55),".","")),
NOT(LEFT(TRIM(formulario!L55),1)="."),
NOT(RIGHT(TRIM(formulario!L55),1)=".")
),
"OK",
"ERROR"
)
)</f>
        <v/>
      </c>
      <c r="M55" t="str">
        <f>IF(
TRIM(formulario!M55)="",
"",
IF(
AND(
LEN(TRIM(formulario!M55))=10,
MID(TRIM(formulario!M55),3,1)="/",
MID(TRIM(formulario!M55),6,1)="/",
ISNUMBER(DATE(
VALUE(RIGHT(TRIM(formulario!M55),4)),
VALUE(MID(TRIM(formulario!M55),4,2)),
VALUE(LEFT(TRIM(formulario!M55),2))
))
),
"OK",
"ERROR"
)
)</f>
        <v/>
      </c>
      <c r="N55" t="str">
        <f>IF(
TRIM(formulario!N55)="",
"",
IF(
AND(
LEFT(TRIM(formulario!N55),1)="[",
RIGHT(TRIM(formulario!N55),1)="]",
LEN(TRIM(formulario!N55))-LEN(SUBSTITUTE(TRIM(formulario!N55),"[",""))&gt;=1,
LEN(TRIM(formulario!N55))-LEN(SUBSTITUTE(TRIM(formulario!N55),"]",""))&gt;=1,
LEN(TRIM(formulario!N55))-LEN(SUBSTITUTE(TRIM(formulario!N55),".",""))&gt;=2
),
"OK",
"ERROR"
)
)</f>
        <v/>
      </c>
      <c r="O55" t="str">
        <f>IF(formulario!O55="","",IF(COUNTIF(catalogo_areas_tematicas,formulario!O55)&gt;0,"OK","ERROR"))</f>
        <v/>
      </c>
      <c r="P55" t="str">
        <f>IF(formulario!P55="","",IF(COUNTIF(catalogo_tipos_operacion,formulario!P55)&gt;0,"OK","ERROR"))</f>
        <v/>
      </c>
      <c r="Q55" t="str">
        <f>IF(formulario!Q55="","",IF(COUNTIF(catalogo_productos,formulario!Q55)&gt;0,"OK","ERROR"))</f>
        <v/>
      </c>
    </row>
    <row r="56" spans="1:17">
      <c r="A56" t="str">
        <f>IF(TRIM(formulario!A56)="","",IF(AND(ISNUMBER(VALUE(TRIM(formulario!A56))),OR(LEN(TRIM(formulario!A56))=10, LEN(TRIM(formulario!A56))=13)),"OK","ERROR"))</f>
        <v/>
      </c>
      <c r="B56" t="str">
        <f>IF(TRIM(formulario!B56)="","",IF(AND(ISNUMBER(SEARCH("@",formulario!B56)),ISNUMBER(SEARCH(".",formulario!B56)),NOT(ISNUMBER(SEARCH(" ",formulario!B56)))),"OK","ERROR"))</f>
        <v/>
      </c>
      <c r="C56" t="str">
        <f>IF(TRIM(formulario!C56)="","",IF(AND(LEN(TRIM(formulario!C56))=10,ISNUMBER(VALUE(TRIM(formulario!C56))),LEFT(TRIM(formulario!C56),1)="0"),"OK","ERROR"))</f>
        <v/>
      </c>
      <c r="D56" t="str">
        <f>IF(formulario!D56="","",IF(COUNTIF(catalogo_provincias,formulario!D56)&gt;0,"OK","ERROR"))</f>
        <v/>
      </c>
      <c r="E56" t="str">
        <f>IF(formulario!E56="","",IF(COUNTIF(catalogo_ubicacion!$I$2:$I$222,formulario!D56&amp;"|"&amp;formulario!E56)&gt;0,"OK","ERROR"))</f>
        <v/>
      </c>
      <c r="F56" t="str">
        <f>IF(formulario!F56="","",IF(COUNTIF(catalogo_ubicacion!$E$2:$E$1300,formulario!D56&amp;"|"&amp;formulario!E56&amp;"|"&amp;formulario!F56)&gt;0,"OK","ERROR"))</f>
        <v/>
      </c>
      <c r="G56" t="str">
        <f>IF(TRIM(formulario!G56)="","",IF(LEN(formulario!G56)&lt;=256,"OK","ERROR"))</f>
        <v/>
      </c>
      <c r="H56" t="str">
        <f>IF(TRIM(formulario!H56)="","",IF(LEN(formulario!H56)&lt;=256,"OK","ERROR"))</f>
        <v/>
      </c>
      <c r="I56" t="str">
        <f>IF(
TRIM(formulario!I56)="",
"",
IF(
AND(
ISERROR(SEARCH(",",TRIM(formulario!I56))),
LEN(TRIM(formulario!I56))-LEN(SUBSTITUTE(TRIM(formulario!I56),".",""))&lt;=1,
ISNUMBER(--SUBSTITUTE(TRIM(formulario!I56),".","")),
NOT(LEFT(TRIM(formulario!I56),1)="."),
NOT(RIGHT(TRIM(formulario!I56),1)=".")
),
"OK",
"ERROR"
)
)</f>
        <v/>
      </c>
      <c r="J56" t="str">
        <f>IF(TRIM(formulario!J56)="","",IF(LEN(formulario!J56)&lt;=256,"OK","ERROR"))</f>
        <v/>
      </c>
      <c r="K56" t="str">
        <f>IF(TRIM(formulario!K56)="","",IF(LEN(formulario!K56)&lt;=1024,"OK","ERROR"))</f>
        <v/>
      </c>
      <c r="L56" t="str">
        <f>IF(
TRIM(formulario!L56)="",
"",
IF(
AND(
ISERROR(SEARCH(",",TRIM(formulario!L56))),
LEN(TRIM(formulario!L56))-LEN(SUBSTITUTE(TRIM(formulario!L56),".",""))&lt;=1,
ISNUMBER(--SUBSTITUTE(TRIM(formulario!L56),".","")),
NOT(LEFT(TRIM(formulario!L56),1)="."),
NOT(RIGHT(TRIM(formulario!L56),1)=".")
),
"OK",
"ERROR"
)
)</f>
        <v/>
      </c>
      <c r="M56" t="str">
        <f>IF(
TRIM(formulario!M56)="",
"",
IF(
AND(
LEN(TRIM(formulario!M56))=10,
MID(TRIM(formulario!M56),3,1)="/",
MID(TRIM(formulario!M56),6,1)="/",
ISNUMBER(DATE(
VALUE(RIGHT(TRIM(formulario!M56),4)),
VALUE(MID(TRIM(formulario!M56),4,2)),
VALUE(LEFT(TRIM(formulario!M56),2))
))
),
"OK",
"ERROR"
)
)</f>
        <v/>
      </c>
      <c r="N56" t="str">
        <f>IF(
TRIM(formulario!N56)="",
"",
IF(
AND(
LEFT(TRIM(formulario!N56),1)="[",
RIGHT(TRIM(formulario!N56),1)="]",
LEN(TRIM(formulario!N56))-LEN(SUBSTITUTE(TRIM(formulario!N56),"[",""))&gt;=1,
LEN(TRIM(formulario!N56))-LEN(SUBSTITUTE(TRIM(formulario!N56),"]",""))&gt;=1,
LEN(TRIM(formulario!N56))-LEN(SUBSTITUTE(TRIM(formulario!N56),".",""))&gt;=2
),
"OK",
"ERROR"
)
)</f>
        <v/>
      </c>
      <c r="O56" t="str">
        <f>IF(formulario!O56="","",IF(COUNTIF(catalogo_areas_tematicas,formulario!O56)&gt;0,"OK","ERROR"))</f>
        <v/>
      </c>
      <c r="P56" t="str">
        <f>IF(formulario!P56="","",IF(COUNTIF(catalogo_tipos_operacion,formulario!P56)&gt;0,"OK","ERROR"))</f>
        <v/>
      </c>
      <c r="Q56" t="str">
        <f>IF(formulario!Q56="","",IF(COUNTIF(catalogo_productos,formulario!Q56)&gt;0,"OK","ERROR"))</f>
        <v/>
      </c>
    </row>
    <row r="57" spans="1:17">
      <c r="A57" t="str">
        <f>IF(TRIM(formulario!A57)="","",IF(AND(ISNUMBER(VALUE(TRIM(formulario!A57))),OR(LEN(TRIM(formulario!A57))=10, LEN(TRIM(formulario!A57))=13)),"OK","ERROR"))</f>
        <v/>
      </c>
      <c r="B57" t="str">
        <f>IF(TRIM(formulario!B57)="","",IF(AND(ISNUMBER(SEARCH("@",formulario!B57)),ISNUMBER(SEARCH(".",formulario!B57)),NOT(ISNUMBER(SEARCH(" ",formulario!B57)))),"OK","ERROR"))</f>
        <v/>
      </c>
      <c r="C57" t="str">
        <f>IF(TRIM(formulario!C57)="","",IF(AND(LEN(TRIM(formulario!C57))=10,ISNUMBER(VALUE(TRIM(formulario!C57))),LEFT(TRIM(formulario!C57),1)="0"),"OK","ERROR"))</f>
        <v/>
      </c>
      <c r="D57" t="str">
        <f>IF(formulario!D57="","",IF(COUNTIF(catalogo_provincias,formulario!D57)&gt;0,"OK","ERROR"))</f>
        <v/>
      </c>
      <c r="E57" t="str">
        <f>IF(formulario!E57="","",IF(COUNTIF(catalogo_ubicacion!$I$2:$I$222,formulario!D57&amp;"|"&amp;formulario!E57)&gt;0,"OK","ERROR"))</f>
        <v/>
      </c>
      <c r="F57" t="str">
        <f>IF(formulario!F57="","",IF(COUNTIF(catalogo_ubicacion!$E$2:$E$1300,formulario!D57&amp;"|"&amp;formulario!E57&amp;"|"&amp;formulario!F57)&gt;0,"OK","ERROR"))</f>
        <v/>
      </c>
      <c r="G57" t="str">
        <f>IF(TRIM(formulario!G57)="","",IF(LEN(formulario!G57)&lt;=256,"OK","ERROR"))</f>
        <v/>
      </c>
      <c r="H57" t="str">
        <f>IF(TRIM(formulario!H57)="","",IF(LEN(formulario!H57)&lt;=256,"OK","ERROR"))</f>
        <v/>
      </c>
      <c r="I57" t="str">
        <f>IF(
TRIM(formulario!I57)="",
"",
IF(
AND(
ISERROR(SEARCH(",",TRIM(formulario!I57))),
LEN(TRIM(formulario!I57))-LEN(SUBSTITUTE(TRIM(formulario!I57),".",""))&lt;=1,
ISNUMBER(--SUBSTITUTE(TRIM(formulario!I57),".","")),
NOT(LEFT(TRIM(formulario!I57),1)="."),
NOT(RIGHT(TRIM(formulario!I57),1)=".")
),
"OK",
"ERROR"
)
)</f>
        <v/>
      </c>
      <c r="J57" t="str">
        <f>IF(TRIM(formulario!J57)="","",IF(LEN(formulario!J57)&lt;=256,"OK","ERROR"))</f>
        <v/>
      </c>
      <c r="K57" t="str">
        <f>IF(TRIM(formulario!K57)="","",IF(LEN(formulario!K57)&lt;=1024,"OK","ERROR"))</f>
        <v/>
      </c>
      <c r="L57" t="str">
        <f>IF(
TRIM(formulario!L57)="",
"",
IF(
AND(
ISERROR(SEARCH(",",TRIM(formulario!L57))),
LEN(TRIM(formulario!L57))-LEN(SUBSTITUTE(TRIM(formulario!L57),".",""))&lt;=1,
ISNUMBER(--SUBSTITUTE(TRIM(formulario!L57),".","")),
NOT(LEFT(TRIM(formulario!L57),1)="."),
NOT(RIGHT(TRIM(formulario!L57),1)=".")
),
"OK",
"ERROR"
)
)</f>
        <v/>
      </c>
      <c r="M57" t="str">
        <f>IF(
TRIM(formulario!M57)="",
"",
IF(
AND(
LEN(TRIM(formulario!M57))=10,
MID(TRIM(formulario!M57),3,1)="/",
MID(TRIM(formulario!M57),6,1)="/",
ISNUMBER(DATE(
VALUE(RIGHT(TRIM(formulario!M57),4)),
VALUE(MID(TRIM(formulario!M57),4,2)),
VALUE(LEFT(TRIM(formulario!M57),2))
))
),
"OK",
"ERROR"
)
)</f>
        <v/>
      </c>
      <c r="N57" t="str">
        <f>IF(
TRIM(formulario!N57)="",
"",
IF(
AND(
LEFT(TRIM(formulario!N57),1)="[",
RIGHT(TRIM(formulario!N57),1)="]",
LEN(TRIM(formulario!N57))-LEN(SUBSTITUTE(TRIM(formulario!N57),"[",""))&gt;=1,
LEN(TRIM(formulario!N57))-LEN(SUBSTITUTE(TRIM(formulario!N57),"]",""))&gt;=1,
LEN(TRIM(formulario!N57))-LEN(SUBSTITUTE(TRIM(formulario!N57),".",""))&gt;=2
),
"OK",
"ERROR"
)
)</f>
        <v/>
      </c>
      <c r="O57" t="str">
        <f>IF(formulario!O57="","",IF(COUNTIF(catalogo_areas_tematicas,formulario!O57)&gt;0,"OK","ERROR"))</f>
        <v/>
      </c>
      <c r="P57" t="str">
        <f>IF(formulario!P57="","",IF(COUNTIF(catalogo_tipos_operacion,formulario!P57)&gt;0,"OK","ERROR"))</f>
        <v/>
      </c>
      <c r="Q57" t="str">
        <f>IF(formulario!Q57="","",IF(COUNTIF(catalogo_productos,formulario!Q57)&gt;0,"OK","ERROR"))</f>
        <v/>
      </c>
    </row>
    <row r="58" spans="1:17">
      <c r="A58" t="str">
        <f>IF(TRIM(formulario!A58)="","",IF(AND(ISNUMBER(VALUE(TRIM(formulario!A58))),OR(LEN(TRIM(formulario!A58))=10, LEN(TRIM(formulario!A58))=13)),"OK","ERROR"))</f>
        <v/>
      </c>
      <c r="B58" t="str">
        <f>IF(TRIM(formulario!B58)="","",IF(AND(ISNUMBER(SEARCH("@",formulario!B58)),ISNUMBER(SEARCH(".",formulario!B58)),NOT(ISNUMBER(SEARCH(" ",formulario!B58)))),"OK","ERROR"))</f>
        <v/>
      </c>
      <c r="C58" t="str">
        <f>IF(TRIM(formulario!C58)="","",IF(AND(LEN(TRIM(formulario!C58))=10,ISNUMBER(VALUE(TRIM(formulario!C58))),LEFT(TRIM(formulario!C58),1)="0"),"OK","ERROR"))</f>
        <v/>
      </c>
      <c r="D58" t="str">
        <f>IF(formulario!D58="","",IF(COUNTIF(catalogo_provincias,formulario!D58)&gt;0,"OK","ERROR"))</f>
        <v/>
      </c>
      <c r="E58" t="str">
        <f>IF(formulario!E58="","",IF(COUNTIF(catalogo_ubicacion!$I$2:$I$222,formulario!D58&amp;"|"&amp;formulario!E58)&gt;0,"OK","ERROR"))</f>
        <v/>
      </c>
      <c r="F58" t="str">
        <f>IF(formulario!F58="","",IF(COUNTIF(catalogo_ubicacion!$E$2:$E$1300,formulario!D58&amp;"|"&amp;formulario!E58&amp;"|"&amp;formulario!F58)&gt;0,"OK","ERROR"))</f>
        <v/>
      </c>
      <c r="G58" t="str">
        <f>IF(TRIM(formulario!G58)="","",IF(LEN(formulario!G58)&lt;=256,"OK","ERROR"))</f>
        <v/>
      </c>
      <c r="H58" t="str">
        <f>IF(TRIM(formulario!H58)="","",IF(LEN(formulario!H58)&lt;=256,"OK","ERROR"))</f>
        <v/>
      </c>
      <c r="I58" t="str">
        <f>IF(
TRIM(formulario!I58)="",
"",
IF(
AND(
ISERROR(SEARCH(",",TRIM(formulario!I58))),
LEN(TRIM(formulario!I58))-LEN(SUBSTITUTE(TRIM(formulario!I58),".",""))&lt;=1,
ISNUMBER(--SUBSTITUTE(TRIM(formulario!I58),".","")),
NOT(LEFT(TRIM(formulario!I58),1)="."),
NOT(RIGHT(TRIM(formulario!I58),1)=".")
),
"OK",
"ERROR"
)
)</f>
        <v/>
      </c>
      <c r="J58" t="str">
        <f>IF(TRIM(formulario!J58)="","",IF(LEN(formulario!J58)&lt;=256,"OK","ERROR"))</f>
        <v/>
      </c>
      <c r="K58" t="str">
        <f>IF(TRIM(formulario!K58)="","",IF(LEN(formulario!K58)&lt;=1024,"OK","ERROR"))</f>
        <v/>
      </c>
      <c r="L58" t="str">
        <f>IF(
TRIM(formulario!L58)="",
"",
IF(
AND(
ISERROR(SEARCH(",",TRIM(formulario!L58))),
LEN(TRIM(formulario!L58))-LEN(SUBSTITUTE(TRIM(formulario!L58),".",""))&lt;=1,
ISNUMBER(--SUBSTITUTE(TRIM(formulario!L58),".","")),
NOT(LEFT(TRIM(formulario!L58),1)="."),
NOT(RIGHT(TRIM(formulario!L58),1)=".")
),
"OK",
"ERROR"
)
)</f>
        <v/>
      </c>
      <c r="M58" t="str">
        <f>IF(
TRIM(formulario!M58)="",
"",
IF(
AND(
LEN(TRIM(formulario!M58))=10,
MID(TRIM(formulario!M58),3,1)="/",
MID(TRIM(formulario!M58),6,1)="/",
ISNUMBER(DATE(
VALUE(RIGHT(TRIM(formulario!M58),4)),
VALUE(MID(TRIM(formulario!M58),4,2)),
VALUE(LEFT(TRIM(formulario!M58),2))
))
),
"OK",
"ERROR"
)
)</f>
        <v/>
      </c>
      <c r="N58" t="str">
        <f>IF(
TRIM(formulario!N58)="",
"",
IF(
AND(
LEFT(TRIM(formulario!N58),1)="[",
RIGHT(TRIM(formulario!N58),1)="]",
LEN(TRIM(formulario!N58))-LEN(SUBSTITUTE(TRIM(formulario!N58),"[",""))&gt;=1,
LEN(TRIM(formulario!N58))-LEN(SUBSTITUTE(TRIM(formulario!N58),"]",""))&gt;=1,
LEN(TRIM(formulario!N58))-LEN(SUBSTITUTE(TRIM(formulario!N58),".",""))&gt;=2
),
"OK",
"ERROR"
)
)</f>
        <v/>
      </c>
      <c r="O58" t="str">
        <f>IF(formulario!O58="","",IF(COUNTIF(catalogo_areas_tematicas,formulario!O58)&gt;0,"OK","ERROR"))</f>
        <v/>
      </c>
      <c r="P58" t="str">
        <f>IF(formulario!P58="","",IF(COUNTIF(catalogo_tipos_operacion,formulario!P58)&gt;0,"OK","ERROR"))</f>
        <v/>
      </c>
      <c r="Q58" t="str">
        <f>IF(formulario!Q58="","",IF(COUNTIF(catalogo_productos,formulario!Q58)&gt;0,"OK","ERROR"))</f>
        <v/>
      </c>
    </row>
    <row r="59" spans="1:17">
      <c r="A59" t="str">
        <f>IF(TRIM(formulario!A59)="","",IF(AND(ISNUMBER(VALUE(TRIM(formulario!A59))),OR(LEN(TRIM(formulario!A59))=10, LEN(TRIM(formulario!A59))=13)),"OK","ERROR"))</f>
        <v/>
      </c>
      <c r="B59" t="str">
        <f>IF(TRIM(formulario!B59)="","",IF(AND(ISNUMBER(SEARCH("@",formulario!B59)),ISNUMBER(SEARCH(".",formulario!B59)),NOT(ISNUMBER(SEARCH(" ",formulario!B59)))),"OK","ERROR"))</f>
        <v/>
      </c>
      <c r="C59" t="str">
        <f>IF(TRIM(formulario!C59)="","",IF(AND(LEN(TRIM(formulario!C59))=10,ISNUMBER(VALUE(TRIM(formulario!C59))),LEFT(TRIM(formulario!C59),1)="0"),"OK","ERROR"))</f>
        <v/>
      </c>
      <c r="D59" t="str">
        <f>IF(formulario!D59="","",IF(COUNTIF(catalogo_provincias,formulario!D59)&gt;0,"OK","ERROR"))</f>
        <v/>
      </c>
      <c r="E59" t="str">
        <f>IF(formulario!E59="","",IF(COUNTIF(catalogo_ubicacion!$I$2:$I$222,formulario!D59&amp;"|"&amp;formulario!E59)&gt;0,"OK","ERROR"))</f>
        <v/>
      </c>
      <c r="F59" t="str">
        <f>IF(formulario!F59="","",IF(COUNTIF(catalogo_ubicacion!$E$2:$E$1300,formulario!D59&amp;"|"&amp;formulario!E59&amp;"|"&amp;formulario!F59)&gt;0,"OK","ERROR"))</f>
        <v/>
      </c>
      <c r="G59" t="str">
        <f>IF(TRIM(formulario!G59)="","",IF(LEN(formulario!G59)&lt;=256,"OK","ERROR"))</f>
        <v/>
      </c>
      <c r="H59" t="str">
        <f>IF(TRIM(formulario!H59)="","",IF(LEN(formulario!H59)&lt;=256,"OK","ERROR"))</f>
        <v/>
      </c>
      <c r="I59" t="str">
        <f>IF(
TRIM(formulario!I59)="",
"",
IF(
AND(
ISERROR(SEARCH(",",TRIM(formulario!I59))),
LEN(TRIM(formulario!I59))-LEN(SUBSTITUTE(TRIM(formulario!I59),".",""))&lt;=1,
ISNUMBER(--SUBSTITUTE(TRIM(formulario!I59),".","")),
NOT(LEFT(TRIM(formulario!I59),1)="."),
NOT(RIGHT(TRIM(formulario!I59),1)=".")
),
"OK",
"ERROR"
)
)</f>
        <v/>
      </c>
      <c r="J59" t="str">
        <f>IF(TRIM(formulario!J59)="","",IF(LEN(formulario!J59)&lt;=256,"OK","ERROR"))</f>
        <v/>
      </c>
      <c r="K59" t="str">
        <f>IF(TRIM(formulario!K59)="","",IF(LEN(formulario!K59)&lt;=1024,"OK","ERROR"))</f>
        <v/>
      </c>
      <c r="L59" t="str">
        <f>IF(
TRIM(formulario!L59)="",
"",
IF(
AND(
ISERROR(SEARCH(",",TRIM(formulario!L59))),
LEN(TRIM(formulario!L59))-LEN(SUBSTITUTE(TRIM(formulario!L59),".",""))&lt;=1,
ISNUMBER(--SUBSTITUTE(TRIM(formulario!L59),".","")),
NOT(LEFT(TRIM(formulario!L59),1)="."),
NOT(RIGHT(TRIM(formulario!L59),1)=".")
),
"OK",
"ERROR"
)
)</f>
        <v/>
      </c>
      <c r="M59" t="str">
        <f>IF(
TRIM(formulario!M59)="",
"",
IF(
AND(
LEN(TRIM(formulario!M59))=10,
MID(TRIM(formulario!M59),3,1)="/",
MID(TRIM(formulario!M59),6,1)="/",
ISNUMBER(DATE(
VALUE(RIGHT(TRIM(formulario!M59),4)),
VALUE(MID(TRIM(formulario!M59),4,2)),
VALUE(LEFT(TRIM(formulario!M59),2))
))
),
"OK",
"ERROR"
)
)</f>
        <v/>
      </c>
      <c r="N59" t="str">
        <f>IF(
TRIM(formulario!N59)="",
"",
IF(
AND(
LEFT(TRIM(formulario!N59),1)="[",
RIGHT(TRIM(formulario!N59),1)="]",
LEN(TRIM(formulario!N59))-LEN(SUBSTITUTE(TRIM(formulario!N59),"[",""))&gt;=1,
LEN(TRIM(formulario!N59))-LEN(SUBSTITUTE(TRIM(formulario!N59),"]",""))&gt;=1,
LEN(TRIM(formulario!N59))-LEN(SUBSTITUTE(TRIM(formulario!N59),".",""))&gt;=2
),
"OK",
"ERROR"
)
)</f>
        <v/>
      </c>
      <c r="O59" t="str">
        <f>IF(formulario!O59="","",IF(COUNTIF(catalogo_areas_tematicas,formulario!O59)&gt;0,"OK","ERROR"))</f>
        <v/>
      </c>
      <c r="P59" t="str">
        <f>IF(formulario!P59="","",IF(COUNTIF(catalogo_tipos_operacion,formulario!P59)&gt;0,"OK","ERROR"))</f>
        <v/>
      </c>
      <c r="Q59" t="str">
        <f>IF(formulario!Q59="","",IF(COUNTIF(catalogo_productos,formulario!Q59)&gt;0,"OK","ERROR"))</f>
        <v/>
      </c>
    </row>
    <row r="60" spans="1:17">
      <c r="A60" t="str">
        <f>IF(TRIM(formulario!A60)="","",IF(AND(ISNUMBER(VALUE(TRIM(formulario!A60))),OR(LEN(TRIM(formulario!A60))=10, LEN(TRIM(formulario!A60))=13)),"OK","ERROR"))</f>
        <v/>
      </c>
      <c r="B60" t="str">
        <f>IF(TRIM(formulario!B60)="","",IF(AND(ISNUMBER(SEARCH("@",formulario!B60)),ISNUMBER(SEARCH(".",formulario!B60)),NOT(ISNUMBER(SEARCH(" ",formulario!B60)))),"OK","ERROR"))</f>
        <v/>
      </c>
      <c r="C60" t="str">
        <f>IF(TRIM(formulario!C60)="","",IF(AND(LEN(TRIM(formulario!C60))=10,ISNUMBER(VALUE(TRIM(formulario!C60))),LEFT(TRIM(formulario!C60),1)="0"),"OK","ERROR"))</f>
        <v/>
      </c>
      <c r="D60" t="str">
        <f>IF(formulario!D60="","",IF(COUNTIF(catalogo_provincias,formulario!D60)&gt;0,"OK","ERROR"))</f>
        <v/>
      </c>
      <c r="E60" t="str">
        <f>IF(formulario!E60="","",IF(COUNTIF(catalogo_ubicacion!$I$2:$I$222,formulario!D60&amp;"|"&amp;formulario!E60)&gt;0,"OK","ERROR"))</f>
        <v/>
      </c>
      <c r="F60" t="str">
        <f>IF(formulario!F60="","",IF(COUNTIF(catalogo_ubicacion!$E$2:$E$1300,formulario!D60&amp;"|"&amp;formulario!E60&amp;"|"&amp;formulario!F60)&gt;0,"OK","ERROR"))</f>
        <v/>
      </c>
      <c r="G60" t="str">
        <f>IF(TRIM(formulario!G60)="","",IF(LEN(formulario!G60)&lt;=256,"OK","ERROR"))</f>
        <v/>
      </c>
      <c r="H60" t="str">
        <f>IF(TRIM(formulario!H60)="","",IF(LEN(formulario!H60)&lt;=256,"OK","ERROR"))</f>
        <v/>
      </c>
      <c r="I60" t="str">
        <f>IF(
TRIM(formulario!I60)="",
"",
IF(
AND(
ISERROR(SEARCH(",",TRIM(formulario!I60))),
LEN(TRIM(formulario!I60))-LEN(SUBSTITUTE(TRIM(formulario!I60),".",""))&lt;=1,
ISNUMBER(--SUBSTITUTE(TRIM(formulario!I60),".","")),
NOT(LEFT(TRIM(formulario!I60),1)="."),
NOT(RIGHT(TRIM(formulario!I60),1)=".")
),
"OK",
"ERROR"
)
)</f>
        <v/>
      </c>
      <c r="J60" t="str">
        <f>IF(TRIM(formulario!J60)="","",IF(LEN(formulario!J60)&lt;=256,"OK","ERROR"))</f>
        <v/>
      </c>
      <c r="K60" t="str">
        <f>IF(TRIM(formulario!K60)="","",IF(LEN(formulario!K60)&lt;=1024,"OK","ERROR"))</f>
        <v/>
      </c>
      <c r="L60" t="str">
        <f>IF(
TRIM(formulario!L60)="",
"",
IF(
AND(
ISERROR(SEARCH(",",TRIM(formulario!L60))),
LEN(TRIM(formulario!L60))-LEN(SUBSTITUTE(TRIM(formulario!L60),".",""))&lt;=1,
ISNUMBER(--SUBSTITUTE(TRIM(formulario!L60),".","")),
NOT(LEFT(TRIM(formulario!L60),1)="."),
NOT(RIGHT(TRIM(formulario!L60),1)=".")
),
"OK",
"ERROR"
)
)</f>
        <v/>
      </c>
      <c r="M60" t="str">
        <f>IF(
TRIM(formulario!M60)="",
"",
IF(
AND(
LEN(TRIM(formulario!M60))=10,
MID(TRIM(formulario!M60),3,1)="/",
MID(TRIM(formulario!M60),6,1)="/",
ISNUMBER(DATE(
VALUE(RIGHT(TRIM(formulario!M60),4)),
VALUE(MID(TRIM(formulario!M60),4,2)),
VALUE(LEFT(TRIM(formulario!M60),2))
))
),
"OK",
"ERROR"
)
)</f>
        <v/>
      </c>
      <c r="N60" t="str">
        <f>IF(
TRIM(formulario!N60)="",
"",
IF(
AND(
LEFT(TRIM(formulario!N60),1)="[",
RIGHT(TRIM(formulario!N60),1)="]",
LEN(TRIM(formulario!N60))-LEN(SUBSTITUTE(TRIM(formulario!N60),"[",""))&gt;=1,
LEN(TRIM(formulario!N60))-LEN(SUBSTITUTE(TRIM(formulario!N60),"]",""))&gt;=1,
LEN(TRIM(formulario!N60))-LEN(SUBSTITUTE(TRIM(formulario!N60),".",""))&gt;=2
),
"OK",
"ERROR"
)
)</f>
        <v/>
      </c>
      <c r="O60" t="str">
        <f>IF(formulario!O60="","",IF(COUNTIF(catalogo_areas_tematicas,formulario!O60)&gt;0,"OK","ERROR"))</f>
        <v/>
      </c>
      <c r="P60" t="str">
        <f>IF(formulario!P60="","",IF(COUNTIF(catalogo_tipos_operacion,formulario!P60)&gt;0,"OK","ERROR"))</f>
        <v/>
      </c>
      <c r="Q60" t="str">
        <f>IF(formulario!Q60="","",IF(COUNTIF(catalogo_productos,formulario!Q60)&gt;0,"OK","ERROR"))</f>
        <v/>
      </c>
    </row>
    <row r="61" spans="1:17">
      <c r="A61" t="str">
        <f>IF(TRIM(formulario!A61)="","",IF(AND(ISNUMBER(VALUE(TRIM(formulario!A61))),OR(LEN(TRIM(formulario!A61))=10, LEN(TRIM(formulario!A61))=13)),"OK","ERROR"))</f>
        <v/>
      </c>
      <c r="B61" t="str">
        <f>IF(TRIM(formulario!B61)="","",IF(AND(ISNUMBER(SEARCH("@",formulario!B61)),ISNUMBER(SEARCH(".",formulario!B61)),NOT(ISNUMBER(SEARCH(" ",formulario!B61)))),"OK","ERROR"))</f>
        <v/>
      </c>
      <c r="C61" t="str">
        <f>IF(TRIM(formulario!C61)="","",IF(AND(LEN(TRIM(formulario!C61))=10,ISNUMBER(VALUE(TRIM(formulario!C61))),LEFT(TRIM(formulario!C61),1)="0"),"OK","ERROR"))</f>
        <v/>
      </c>
      <c r="D61" t="str">
        <f>IF(formulario!D61="","",IF(COUNTIF(catalogo_provincias,formulario!D61)&gt;0,"OK","ERROR"))</f>
        <v/>
      </c>
      <c r="E61" t="str">
        <f>IF(formulario!E61="","",IF(COUNTIF(catalogo_ubicacion!$I$2:$I$222,formulario!D61&amp;"|"&amp;formulario!E61)&gt;0,"OK","ERROR"))</f>
        <v/>
      </c>
      <c r="F61" t="str">
        <f>IF(formulario!F61="","",IF(COUNTIF(catalogo_ubicacion!$E$2:$E$1300,formulario!D61&amp;"|"&amp;formulario!E61&amp;"|"&amp;formulario!F61)&gt;0,"OK","ERROR"))</f>
        <v/>
      </c>
      <c r="G61" t="str">
        <f>IF(TRIM(formulario!G61)="","",IF(LEN(formulario!G61)&lt;=256,"OK","ERROR"))</f>
        <v/>
      </c>
      <c r="H61" t="str">
        <f>IF(TRIM(formulario!H61)="","",IF(LEN(formulario!H61)&lt;=256,"OK","ERROR"))</f>
        <v/>
      </c>
      <c r="I61" t="str">
        <f>IF(
TRIM(formulario!I61)="",
"",
IF(
AND(
ISERROR(SEARCH(",",TRIM(formulario!I61))),
LEN(TRIM(formulario!I61))-LEN(SUBSTITUTE(TRIM(formulario!I61),".",""))&lt;=1,
ISNUMBER(--SUBSTITUTE(TRIM(formulario!I61),".","")),
NOT(LEFT(TRIM(formulario!I61),1)="."),
NOT(RIGHT(TRIM(formulario!I61),1)=".")
),
"OK",
"ERROR"
)
)</f>
        <v/>
      </c>
      <c r="J61" t="str">
        <f>IF(TRIM(formulario!J61)="","",IF(LEN(formulario!J61)&lt;=256,"OK","ERROR"))</f>
        <v/>
      </c>
      <c r="K61" t="str">
        <f>IF(TRIM(formulario!K61)="","",IF(LEN(formulario!K61)&lt;=1024,"OK","ERROR"))</f>
        <v/>
      </c>
      <c r="L61" t="str">
        <f>IF(
TRIM(formulario!L61)="",
"",
IF(
AND(
ISERROR(SEARCH(",",TRIM(formulario!L61))),
LEN(TRIM(formulario!L61))-LEN(SUBSTITUTE(TRIM(formulario!L61),".",""))&lt;=1,
ISNUMBER(--SUBSTITUTE(TRIM(formulario!L61),".","")),
NOT(LEFT(TRIM(formulario!L61),1)="."),
NOT(RIGHT(TRIM(formulario!L61),1)=".")
),
"OK",
"ERROR"
)
)</f>
        <v/>
      </c>
      <c r="M61" t="str">
        <f>IF(
TRIM(formulario!M61)="",
"",
IF(
AND(
LEN(TRIM(formulario!M61))=10,
MID(TRIM(formulario!M61),3,1)="/",
MID(TRIM(formulario!M61),6,1)="/",
ISNUMBER(DATE(
VALUE(RIGHT(TRIM(formulario!M61),4)),
VALUE(MID(TRIM(formulario!M61),4,2)),
VALUE(LEFT(TRIM(formulario!M61),2))
))
),
"OK",
"ERROR"
)
)</f>
        <v/>
      </c>
      <c r="N61" t="str">
        <f>IF(
TRIM(formulario!N61)="",
"",
IF(
AND(
LEFT(TRIM(formulario!N61),1)="[",
RIGHT(TRIM(formulario!N61),1)="]",
LEN(TRIM(formulario!N61))-LEN(SUBSTITUTE(TRIM(formulario!N61),"[",""))&gt;=1,
LEN(TRIM(formulario!N61))-LEN(SUBSTITUTE(TRIM(formulario!N61),"]",""))&gt;=1,
LEN(TRIM(formulario!N61))-LEN(SUBSTITUTE(TRIM(formulario!N61),".",""))&gt;=2
),
"OK",
"ERROR"
)
)</f>
        <v/>
      </c>
      <c r="O61" t="str">
        <f>IF(formulario!O61="","",IF(COUNTIF(catalogo_areas_tematicas,formulario!O61)&gt;0,"OK","ERROR"))</f>
        <v/>
      </c>
      <c r="P61" t="str">
        <f>IF(formulario!P61="","",IF(COUNTIF(catalogo_tipos_operacion,formulario!P61)&gt;0,"OK","ERROR"))</f>
        <v/>
      </c>
      <c r="Q61" t="str">
        <f>IF(formulario!Q61="","",IF(COUNTIF(catalogo_productos,formulario!Q61)&gt;0,"OK","ERROR"))</f>
        <v/>
      </c>
    </row>
    <row r="62" spans="1:17">
      <c r="A62" t="str">
        <f>IF(TRIM(formulario!A62)="","",IF(AND(ISNUMBER(VALUE(TRIM(formulario!A62))),OR(LEN(TRIM(formulario!A62))=10, LEN(TRIM(formulario!A62))=13)),"OK","ERROR"))</f>
        <v/>
      </c>
      <c r="B62" t="str">
        <f>IF(TRIM(formulario!B62)="","",IF(AND(ISNUMBER(SEARCH("@",formulario!B62)),ISNUMBER(SEARCH(".",formulario!B62)),NOT(ISNUMBER(SEARCH(" ",formulario!B62)))),"OK","ERROR"))</f>
        <v/>
      </c>
      <c r="C62" t="str">
        <f>IF(TRIM(formulario!C62)="","",IF(AND(LEN(TRIM(formulario!C62))=10,ISNUMBER(VALUE(TRIM(formulario!C62))),LEFT(TRIM(formulario!C62),1)="0"),"OK","ERROR"))</f>
        <v/>
      </c>
      <c r="D62" t="str">
        <f>IF(formulario!D62="","",IF(COUNTIF(catalogo_provincias,formulario!D62)&gt;0,"OK","ERROR"))</f>
        <v/>
      </c>
      <c r="E62" t="str">
        <f>IF(formulario!E62="","",IF(COUNTIF(catalogo_ubicacion!$I$2:$I$222,formulario!D62&amp;"|"&amp;formulario!E62)&gt;0,"OK","ERROR"))</f>
        <v/>
      </c>
      <c r="F62" t="str">
        <f>IF(formulario!F62="","",IF(COUNTIF(catalogo_ubicacion!$E$2:$E$1300,formulario!D62&amp;"|"&amp;formulario!E62&amp;"|"&amp;formulario!F62)&gt;0,"OK","ERROR"))</f>
        <v/>
      </c>
      <c r="G62" t="str">
        <f>IF(TRIM(formulario!G62)="","",IF(LEN(formulario!G62)&lt;=256,"OK","ERROR"))</f>
        <v/>
      </c>
      <c r="H62" t="str">
        <f>IF(TRIM(formulario!H62)="","",IF(LEN(formulario!H62)&lt;=256,"OK","ERROR"))</f>
        <v/>
      </c>
      <c r="I62" t="str">
        <f>IF(
TRIM(formulario!I62)="",
"",
IF(
AND(
ISERROR(SEARCH(",",TRIM(formulario!I62))),
LEN(TRIM(formulario!I62))-LEN(SUBSTITUTE(TRIM(formulario!I62),".",""))&lt;=1,
ISNUMBER(--SUBSTITUTE(TRIM(formulario!I62),".","")),
NOT(LEFT(TRIM(formulario!I62),1)="."),
NOT(RIGHT(TRIM(formulario!I62),1)=".")
),
"OK",
"ERROR"
)
)</f>
        <v/>
      </c>
      <c r="J62" t="str">
        <f>IF(TRIM(formulario!J62)="","",IF(LEN(formulario!J62)&lt;=256,"OK","ERROR"))</f>
        <v/>
      </c>
      <c r="K62" t="str">
        <f>IF(TRIM(formulario!K62)="","",IF(LEN(formulario!K62)&lt;=1024,"OK","ERROR"))</f>
        <v/>
      </c>
      <c r="L62" t="str">
        <f>IF(
TRIM(formulario!L62)="",
"",
IF(
AND(
ISERROR(SEARCH(",",TRIM(formulario!L62))),
LEN(TRIM(formulario!L62))-LEN(SUBSTITUTE(TRIM(formulario!L62),".",""))&lt;=1,
ISNUMBER(--SUBSTITUTE(TRIM(formulario!L62),".","")),
NOT(LEFT(TRIM(formulario!L62),1)="."),
NOT(RIGHT(TRIM(formulario!L62),1)=".")
),
"OK",
"ERROR"
)
)</f>
        <v/>
      </c>
      <c r="M62" t="str">
        <f>IF(
TRIM(formulario!M62)="",
"",
IF(
AND(
LEN(TRIM(formulario!M62))=10,
MID(TRIM(formulario!M62),3,1)="/",
MID(TRIM(formulario!M62),6,1)="/",
ISNUMBER(DATE(
VALUE(RIGHT(TRIM(formulario!M62),4)),
VALUE(MID(TRIM(formulario!M62),4,2)),
VALUE(LEFT(TRIM(formulario!M62),2))
))
),
"OK",
"ERROR"
)
)</f>
        <v/>
      </c>
      <c r="N62" t="str">
        <f>IF(
TRIM(formulario!N62)="",
"",
IF(
AND(
LEFT(TRIM(formulario!N62),1)="[",
RIGHT(TRIM(formulario!N62),1)="]",
LEN(TRIM(formulario!N62))-LEN(SUBSTITUTE(TRIM(formulario!N62),"[",""))&gt;=1,
LEN(TRIM(formulario!N62))-LEN(SUBSTITUTE(TRIM(formulario!N62),"]",""))&gt;=1,
LEN(TRIM(formulario!N62))-LEN(SUBSTITUTE(TRIM(formulario!N62),".",""))&gt;=2
),
"OK",
"ERROR"
)
)</f>
        <v/>
      </c>
      <c r="O62" t="str">
        <f>IF(formulario!O62="","",IF(COUNTIF(catalogo_areas_tematicas,formulario!O62)&gt;0,"OK","ERROR"))</f>
        <v/>
      </c>
      <c r="P62" t="str">
        <f>IF(formulario!P62="","",IF(COUNTIF(catalogo_tipos_operacion,formulario!P62)&gt;0,"OK","ERROR"))</f>
        <v/>
      </c>
      <c r="Q62" t="str">
        <f>IF(formulario!Q62="","",IF(COUNTIF(catalogo_productos,formulario!Q62)&gt;0,"OK","ERROR"))</f>
        <v/>
      </c>
    </row>
    <row r="63" spans="1:17">
      <c r="A63" t="str">
        <f>IF(TRIM(formulario!A63)="","",IF(AND(ISNUMBER(VALUE(TRIM(formulario!A63))),OR(LEN(TRIM(formulario!A63))=10, LEN(TRIM(formulario!A63))=13)),"OK","ERROR"))</f>
        <v/>
      </c>
      <c r="B63" t="str">
        <f>IF(TRIM(formulario!B63)="","",IF(AND(ISNUMBER(SEARCH("@",formulario!B63)),ISNUMBER(SEARCH(".",formulario!B63)),NOT(ISNUMBER(SEARCH(" ",formulario!B63)))),"OK","ERROR"))</f>
        <v/>
      </c>
      <c r="C63" t="str">
        <f>IF(TRIM(formulario!C63)="","",IF(AND(LEN(TRIM(formulario!C63))=10,ISNUMBER(VALUE(TRIM(formulario!C63))),LEFT(TRIM(formulario!C63),1)="0"),"OK","ERROR"))</f>
        <v/>
      </c>
      <c r="D63" t="str">
        <f>IF(formulario!D63="","",IF(COUNTIF(catalogo_provincias,formulario!D63)&gt;0,"OK","ERROR"))</f>
        <v/>
      </c>
      <c r="E63" t="str">
        <f>IF(formulario!E63="","",IF(COUNTIF(catalogo_ubicacion!$I$2:$I$222,formulario!D63&amp;"|"&amp;formulario!E63)&gt;0,"OK","ERROR"))</f>
        <v/>
      </c>
      <c r="F63" t="str">
        <f>IF(formulario!F63="","",IF(COUNTIF(catalogo_ubicacion!$E$2:$E$1300,formulario!D63&amp;"|"&amp;formulario!E63&amp;"|"&amp;formulario!F63)&gt;0,"OK","ERROR"))</f>
        <v/>
      </c>
      <c r="G63" t="str">
        <f>IF(TRIM(formulario!G63)="","",IF(LEN(formulario!G63)&lt;=256,"OK","ERROR"))</f>
        <v/>
      </c>
      <c r="H63" t="str">
        <f>IF(TRIM(formulario!H63)="","",IF(LEN(formulario!H63)&lt;=256,"OK","ERROR"))</f>
        <v/>
      </c>
      <c r="I63" t="str">
        <f>IF(
TRIM(formulario!I63)="",
"",
IF(
AND(
ISERROR(SEARCH(",",TRIM(formulario!I63))),
LEN(TRIM(formulario!I63))-LEN(SUBSTITUTE(TRIM(formulario!I63),".",""))&lt;=1,
ISNUMBER(--SUBSTITUTE(TRIM(formulario!I63),".","")),
NOT(LEFT(TRIM(formulario!I63),1)="."),
NOT(RIGHT(TRIM(formulario!I63),1)=".")
),
"OK",
"ERROR"
)
)</f>
        <v/>
      </c>
      <c r="J63" t="str">
        <f>IF(TRIM(formulario!J63)="","",IF(LEN(formulario!J63)&lt;=256,"OK","ERROR"))</f>
        <v/>
      </c>
      <c r="K63" t="str">
        <f>IF(TRIM(formulario!K63)="","",IF(LEN(formulario!K63)&lt;=1024,"OK","ERROR"))</f>
        <v/>
      </c>
      <c r="L63" t="str">
        <f>IF(
TRIM(formulario!L63)="",
"",
IF(
AND(
ISERROR(SEARCH(",",TRIM(formulario!L63))),
LEN(TRIM(formulario!L63))-LEN(SUBSTITUTE(TRIM(formulario!L63),".",""))&lt;=1,
ISNUMBER(--SUBSTITUTE(TRIM(formulario!L63),".","")),
NOT(LEFT(TRIM(formulario!L63),1)="."),
NOT(RIGHT(TRIM(formulario!L63),1)=".")
),
"OK",
"ERROR"
)
)</f>
        <v/>
      </c>
      <c r="M63" t="str">
        <f>IF(
TRIM(formulario!M63)="",
"",
IF(
AND(
LEN(TRIM(formulario!M63))=10,
MID(TRIM(formulario!M63),3,1)="/",
MID(TRIM(formulario!M63),6,1)="/",
ISNUMBER(DATE(
VALUE(RIGHT(TRIM(formulario!M63),4)),
VALUE(MID(TRIM(formulario!M63),4,2)),
VALUE(LEFT(TRIM(formulario!M63),2))
))
),
"OK",
"ERROR"
)
)</f>
        <v/>
      </c>
      <c r="N63" t="str">
        <f>IF(
TRIM(formulario!N63)="",
"",
IF(
AND(
LEFT(TRIM(formulario!N63),1)="[",
RIGHT(TRIM(formulario!N63),1)="]",
LEN(TRIM(formulario!N63))-LEN(SUBSTITUTE(TRIM(formulario!N63),"[",""))&gt;=1,
LEN(TRIM(formulario!N63))-LEN(SUBSTITUTE(TRIM(formulario!N63),"]",""))&gt;=1,
LEN(TRIM(formulario!N63))-LEN(SUBSTITUTE(TRIM(formulario!N63),".",""))&gt;=2
),
"OK",
"ERROR"
)
)</f>
        <v/>
      </c>
      <c r="O63" t="str">
        <f>IF(formulario!O63="","",IF(COUNTIF(catalogo_areas_tematicas,formulario!O63)&gt;0,"OK","ERROR"))</f>
        <v/>
      </c>
      <c r="P63" t="str">
        <f>IF(formulario!P63="","",IF(COUNTIF(catalogo_tipos_operacion,formulario!P63)&gt;0,"OK","ERROR"))</f>
        <v/>
      </c>
      <c r="Q63" t="str">
        <f>IF(formulario!Q63="","",IF(COUNTIF(catalogo_productos,formulario!Q63)&gt;0,"OK","ERROR"))</f>
        <v/>
      </c>
    </row>
    <row r="64" spans="1:17">
      <c r="A64" t="str">
        <f>IF(TRIM(formulario!A64)="","",IF(AND(ISNUMBER(VALUE(TRIM(formulario!A64))),OR(LEN(TRIM(formulario!A64))=10, LEN(TRIM(formulario!A64))=13)),"OK","ERROR"))</f>
        <v/>
      </c>
      <c r="B64" t="str">
        <f>IF(TRIM(formulario!B64)="","",IF(AND(ISNUMBER(SEARCH("@",formulario!B64)),ISNUMBER(SEARCH(".",formulario!B64)),NOT(ISNUMBER(SEARCH(" ",formulario!B64)))),"OK","ERROR"))</f>
        <v/>
      </c>
      <c r="C64" t="str">
        <f>IF(TRIM(formulario!C64)="","",IF(AND(LEN(TRIM(formulario!C64))=10,ISNUMBER(VALUE(TRIM(formulario!C64))),LEFT(TRIM(formulario!C64),1)="0"),"OK","ERROR"))</f>
        <v/>
      </c>
      <c r="D64" t="str">
        <f>IF(formulario!D64="","",IF(COUNTIF(catalogo_provincias,formulario!D64)&gt;0,"OK","ERROR"))</f>
        <v/>
      </c>
      <c r="E64" t="str">
        <f>IF(formulario!E64="","",IF(COUNTIF(catalogo_ubicacion!$I$2:$I$222,formulario!D64&amp;"|"&amp;formulario!E64)&gt;0,"OK","ERROR"))</f>
        <v/>
      </c>
      <c r="F64" t="str">
        <f>IF(formulario!F64="","",IF(COUNTIF(catalogo_ubicacion!$E$2:$E$1300,formulario!D64&amp;"|"&amp;formulario!E64&amp;"|"&amp;formulario!F64)&gt;0,"OK","ERROR"))</f>
        <v/>
      </c>
      <c r="G64" t="str">
        <f>IF(TRIM(formulario!G64)="","",IF(LEN(formulario!G64)&lt;=256,"OK","ERROR"))</f>
        <v/>
      </c>
      <c r="H64" t="str">
        <f>IF(TRIM(formulario!H64)="","",IF(LEN(formulario!H64)&lt;=256,"OK","ERROR"))</f>
        <v/>
      </c>
      <c r="I64" t="str">
        <f>IF(
TRIM(formulario!I64)="",
"",
IF(
AND(
ISERROR(SEARCH(",",TRIM(formulario!I64))),
LEN(TRIM(formulario!I64))-LEN(SUBSTITUTE(TRIM(formulario!I64),".",""))&lt;=1,
ISNUMBER(--SUBSTITUTE(TRIM(formulario!I64),".","")),
NOT(LEFT(TRIM(formulario!I64),1)="."),
NOT(RIGHT(TRIM(formulario!I64),1)=".")
),
"OK",
"ERROR"
)
)</f>
        <v/>
      </c>
      <c r="J64" t="str">
        <f>IF(TRIM(formulario!J64)="","",IF(LEN(formulario!J64)&lt;=256,"OK","ERROR"))</f>
        <v/>
      </c>
      <c r="K64" t="str">
        <f>IF(TRIM(formulario!K64)="","",IF(LEN(formulario!K64)&lt;=1024,"OK","ERROR"))</f>
        <v/>
      </c>
      <c r="L64" t="str">
        <f>IF(
TRIM(formulario!L64)="",
"",
IF(
AND(
ISERROR(SEARCH(",",TRIM(formulario!L64))),
LEN(TRIM(formulario!L64))-LEN(SUBSTITUTE(TRIM(formulario!L64),".",""))&lt;=1,
ISNUMBER(--SUBSTITUTE(TRIM(formulario!L64),".","")),
NOT(LEFT(TRIM(formulario!L64),1)="."),
NOT(RIGHT(TRIM(formulario!L64),1)=".")
),
"OK",
"ERROR"
)
)</f>
        <v/>
      </c>
      <c r="M64" t="str">
        <f>IF(
TRIM(formulario!M64)="",
"",
IF(
AND(
LEN(TRIM(formulario!M64))=10,
MID(TRIM(formulario!M64),3,1)="/",
MID(TRIM(formulario!M64),6,1)="/",
ISNUMBER(DATE(
VALUE(RIGHT(TRIM(formulario!M64),4)),
VALUE(MID(TRIM(formulario!M64),4,2)),
VALUE(LEFT(TRIM(formulario!M64),2))
))
),
"OK",
"ERROR"
)
)</f>
        <v/>
      </c>
      <c r="N64" t="str">
        <f>IF(
TRIM(formulario!N64)="",
"",
IF(
AND(
LEFT(TRIM(formulario!N64),1)="[",
RIGHT(TRIM(formulario!N64),1)="]",
LEN(TRIM(formulario!N64))-LEN(SUBSTITUTE(TRIM(formulario!N64),"[",""))&gt;=1,
LEN(TRIM(formulario!N64))-LEN(SUBSTITUTE(TRIM(formulario!N64),"]",""))&gt;=1,
LEN(TRIM(formulario!N64))-LEN(SUBSTITUTE(TRIM(formulario!N64),".",""))&gt;=2
),
"OK",
"ERROR"
)
)</f>
        <v/>
      </c>
      <c r="O64" t="str">
        <f>IF(formulario!O64="","",IF(COUNTIF(catalogo_areas_tematicas,formulario!O64)&gt;0,"OK","ERROR"))</f>
        <v/>
      </c>
      <c r="P64" t="str">
        <f>IF(formulario!P64="","",IF(COUNTIF(catalogo_tipos_operacion,formulario!P64)&gt;0,"OK","ERROR"))</f>
        <v/>
      </c>
      <c r="Q64" t="str">
        <f>IF(formulario!Q64="","",IF(COUNTIF(catalogo_productos,formulario!Q64)&gt;0,"OK","ERROR"))</f>
        <v/>
      </c>
    </row>
    <row r="65" spans="1:17">
      <c r="A65" t="str">
        <f>IF(TRIM(formulario!A65)="","",IF(AND(ISNUMBER(VALUE(TRIM(formulario!A65))),OR(LEN(TRIM(formulario!A65))=10, LEN(TRIM(formulario!A65))=13)),"OK","ERROR"))</f>
        <v/>
      </c>
      <c r="B65" t="str">
        <f>IF(TRIM(formulario!B65)="","",IF(AND(ISNUMBER(SEARCH("@",formulario!B65)),ISNUMBER(SEARCH(".",formulario!B65)),NOT(ISNUMBER(SEARCH(" ",formulario!B65)))),"OK","ERROR"))</f>
        <v/>
      </c>
      <c r="C65" t="str">
        <f>IF(TRIM(formulario!C65)="","",IF(AND(LEN(TRIM(formulario!C65))=10,ISNUMBER(VALUE(TRIM(formulario!C65))),LEFT(TRIM(formulario!C65),1)="0"),"OK","ERROR"))</f>
        <v/>
      </c>
      <c r="D65" t="str">
        <f>IF(formulario!D65="","",IF(COUNTIF(catalogo_provincias,formulario!D65)&gt;0,"OK","ERROR"))</f>
        <v/>
      </c>
      <c r="E65" t="str">
        <f>IF(formulario!E65="","",IF(COUNTIF(catalogo_ubicacion!$I$2:$I$222,formulario!D65&amp;"|"&amp;formulario!E65)&gt;0,"OK","ERROR"))</f>
        <v/>
      </c>
      <c r="F65" t="str">
        <f>IF(formulario!F65="","",IF(COUNTIF(catalogo_ubicacion!$E$2:$E$1300,formulario!D65&amp;"|"&amp;formulario!E65&amp;"|"&amp;formulario!F65)&gt;0,"OK","ERROR"))</f>
        <v/>
      </c>
      <c r="G65" t="str">
        <f>IF(TRIM(formulario!G65)="","",IF(LEN(formulario!G65)&lt;=256,"OK","ERROR"))</f>
        <v/>
      </c>
      <c r="H65" t="str">
        <f>IF(TRIM(formulario!H65)="","",IF(LEN(formulario!H65)&lt;=256,"OK","ERROR"))</f>
        <v/>
      </c>
      <c r="I65" t="str">
        <f>IF(
TRIM(formulario!I65)="",
"",
IF(
AND(
ISERROR(SEARCH(",",TRIM(formulario!I65))),
LEN(TRIM(formulario!I65))-LEN(SUBSTITUTE(TRIM(formulario!I65),".",""))&lt;=1,
ISNUMBER(--SUBSTITUTE(TRIM(formulario!I65),".","")),
NOT(LEFT(TRIM(formulario!I65),1)="."),
NOT(RIGHT(TRIM(formulario!I65),1)=".")
),
"OK",
"ERROR"
)
)</f>
        <v/>
      </c>
      <c r="J65" t="str">
        <f>IF(TRIM(formulario!J65)="","",IF(LEN(formulario!J65)&lt;=256,"OK","ERROR"))</f>
        <v/>
      </c>
      <c r="K65" t="str">
        <f>IF(TRIM(formulario!K65)="","",IF(LEN(formulario!K65)&lt;=1024,"OK","ERROR"))</f>
        <v/>
      </c>
      <c r="L65" t="str">
        <f>IF(
TRIM(formulario!L65)="",
"",
IF(
AND(
ISERROR(SEARCH(",",TRIM(formulario!L65))),
LEN(TRIM(formulario!L65))-LEN(SUBSTITUTE(TRIM(formulario!L65),".",""))&lt;=1,
ISNUMBER(--SUBSTITUTE(TRIM(formulario!L65),".","")),
NOT(LEFT(TRIM(formulario!L65),1)="."),
NOT(RIGHT(TRIM(formulario!L65),1)=".")
),
"OK",
"ERROR"
)
)</f>
        <v/>
      </c>
      <c r="M65" t="str">
        <f>IF(
TRIM(formulario!M65)="",
"",
IF(
AND(
LEN(TRIM(formulario!M65))=10,
MID(TRIM(formulario!M65),3,1)="/",
MID(TRIM(formulario!M65),6,1)="/",
ISNUMBER(DATE(
VALUE(RIGHT(TRIM(formulario!M65),4)),
VALUE(MID(TRIM(formulario!M65),4,2)),
VALUE(LEFT(TRIM(formulario!M65),2))
))
),
"OK",
"ERROR"
)
)</f>
        <v/>
      </c>
      <c r="N65" t="str">
        <f>IF(
TRIM(formulario!N65)="",
"",
IF(
AND(
LEFT(TRIM(formulario!N65),1)="[",
RIGHT(TRIM(formulario!N65),1)="]",
LEN(TRIM(formulario!N65))-LEN(SUBSTITUTE(TRIM(formulario!N65),"[",""))&gt;=1,
LEN(TRIM(formulario!N65))-LEN(SUBSTITUTE(TRIM(formulario!N65),"]",""))&gt;=1,
LEN(TRIM(formulario!N65))-LEN(SUBSTITUTE(TRIM(formulario!N65),".",""))&gt;=2
),
"OK",
"ERROR"
)
)</f>
        <v/>
      </c>
      <c r="O65" t="str">
        <f>IF(formulario!O65="","",IF(COUNTIF(catalogo_areas_tematicas,formulario!O65)&gt;0,"OK","ERROR"))</f>
        <v/>
      </c>
      <c r="P65" t="str">
        <f>IF(formulario!P65="","",IF(COUNTIF(catalogo_tipos_operacion,formulario!P65)&gt;0,"OK","ERROR"))</f>
        <v/>
      </c>
      <c r="Q65" t="str">
        <f>IF(formulario!Q65="","",IF(COUNTIF(catalogo_productos,formulario!Q65)&gt;0,"OK","ERROR"))</f>
        <v/>
      </c>
    </row>
    <row r="66" spans="1:17">
      <c r="A66" t="str">
        <f>IF(TRIM(formulario!A66)="","",IF(AND(ISNUMBER(VALUE(TRIM(formulario!A66))),OR(LEN(TRIM(formulario!A66))=10, LEN(TRIM(formulario!A66))=13)),"OK","ERROR"))</f>
        <v/>
      </c>
      <c r="B66" t="str">
        <f>IF(TRIM(formulario!B66)="","",IF(AND(ISNUMBER(SEARCH("@",formulario!B66)),ISNUMBER(SEARCH(".",formulario!B66)),NOT(ISNUMBER(SEARCH(" ",formulario!B66)))),"OK","ERROR"))</f>
        <v/>
      </c>
      <c r="C66" t="str">
        <f>IF(TRIM(formulario!C66)="","",IF(AND(LEN(TRIM(formulario!C66))=10,ISNUMBER(VALUE(TRIM(formulario!C66))),LEFT(TRIM(formulario!C66),1)="0"),"OK","ERROR"))</f>
        <v/>
      </c>
      <c r="D66" t="str">
        <f>IF(formulario!D66="","",IF(COUNTIF(catalogo_provincias,formulario!D66)&gt;0,"OK","ERROR"))</f>
        <v/>
      </c>
      <c r="E66" t="str">
        <f>IF(formulario!E66="","",IF(COUNTIF(catalogo_ubicacion!$I$2:$I$222,formulario!D66&amp;"|"&amp;formulario!E66)&gt;0,"OK","ERROR"))</f>
        <v/>
      </c>
      <c r="F66" t="str">
        <f>IF(formulario!F66="","",IF(COUNTIF(catalogo_ubicacion!$E$2:$E$1300,formulario!D66&amp;"|"&amp;formulario!E66&amp;"|"&amp;formulario!F66)&gt;0,"OK","ERROR"))</f>
        <v/>
      </c>
      <c r="G66" t="str">
        <f>IF(TRIM(formulario!G66)="","",IF(LEN(formulario!G66)&lt;=256,"OK","ERROR"))</f>
        <v/>
      </c>
      <c r="H66" t="str">
        <f>IF(TRIM(formulario!H66)="","",IF(LEN(formulario!H66)&lt;=256,"OK","ERROR"))</f>
        <v/>
      </c>
      <c r="I66" t="str">
        <f>IF(
TRIM(formulario!I66)="",
"",
IF(
AND(
ISERROR(SEARCH(",",TRIM(formulario!I66))),
LEN(TRIM(formulario!I66))-LEN(SUBSTITUTE(TRIM(formulario!I66),".",""))&lt;=1,
ISNUMBER(--SUBSTITUTE(TRIM(formulario!I66),".","")),
NOT(LEFT(TRIM(formulario!I66),1)="."),
NOT(RIGHT(TRIM(formulario!I66),1)=".")
),
"OK",
"ERROR"
)
)</f>
        <v/>
      </c>
      <c r="J66" t="str">
        <f>IF(TRIM(formulario!J66)="","",IF(LEN(formulario!J66)&lt;=256,"OK","ERROR"))</f>
        <v/>
      </c>
      <c r="K66" t="str">
        <f>IF(TRIM(formulario!K66)="","",IF(LEN(formulario!K66)&lt;=1024,"OK","ERROR"))</f>
        <v/>
      </c>
      <c r="L66" t="str">
        <f>IF(
TRIM(formulario!L66)="",
"",
IF(
AND(
ISERROR(SEARCH(",",TRIM(formulario!L66))),
LEN(TRIM(formulario!L66))-LEN(SUBSTITUTE(TRIM(formulario!L66),".",""))&lt;=1,
ISNUMBER(--SUBSTITUTE(TRIM(formulario!L66),".","")),
NOT(LEFT(TRIM(formulario!L66),1)="."),
NOT(RIGHT(TRIM(formulario!L66),1)=".")
),
"OK",
"ERROR"
)
)</f>
        <v/>
      </c>
      <c r="M66" t="str">
        <f>IF(
TRIM(formulario!M66)="",
"",
IF(
AND(
LEN(TRIM(formulario!M66))=10,
MID(TRIM(formulario!M66),3,1)="/",
MID(TRIM(formulario!M66),6,1)="/",
ISNUMBER(DATE(
VALUE(RIGHT(TRIM(formulario!M66),4)),
VALUE(MID(TRIM(formulario!M66),4,2)),
VALUE(LEFT(TRIM(formulario!M66),2))
))
),
"OK",
"ERROR"
)
)</f>
        <v/>
      </c>
      <c r="N66" t="str">
        <f>IF(
TRIM(formulario!N66)="",
"",
IF(
AND(
LEFT(TRIM(formulario!N66),1)="[",
RIGHT(TRIM(formulario!N66),1)="]",
LEN(TRIM(formulario!N66))-LEN(SUBSTITUTE(TRIM(formulario!N66),"[",""))&gt;=1,
LEN(TRIM(formulario!N66))-LEN(SUBSTITUTE(TRIM(formulario!N66),"]",""))&gt;=1,
LEN(TRIM(formulario!N66))-LEN(SUBSTITUTE(TRIM(formulario!N66),".",""))&gt;=2
),
"OK",
"ERROR"
)
)</f>
        <v/>
      </c>
      <c r="O66" t="str">
        <f>IF(formulario!O66="","",IF(COUNTIF(catalogo_areas_tematicas,formulario!O66)&gt;0,"OK","ERROR"))</f>
        <v/>
      </c>
      <c r="P66" t="str">
        <f>IF(formulario!P66="","",IF(COUNTIF(catalogo_tipos_operacion,formulario!P66)&gt;0,"OK","ERROR"))</f>
        <v/>
      </c>
      <c r="Q66" t="str">
        <f>IF(formulario!Q66="","",IF(COUNTIF(catalogo_productos,formulario!Q66)&gt;0,"OK","ERROR"))</f>
        <v/>
      </c>
    </row>
    <row r="67" spans="1:17">
      <c r="A67" t="str">
        <f>IF(TRIM(formulario!A67)="","",IF(AND(ISNUMBER(VALUE(TRIM(formulario!A67))),OR(LEN(TRIM(formulario!A67))=10, LEN(TRIM(formulario!A67))=13)),"OK","ERROR"))</f>
        <v/>
      </c>
      <c r="B67" t="str">
        <f>IF(TRIM(formulario!B67)="","",IF(AND(ISNUMBER(SEARCH("@",formulario!B67)),ISNUMBER(SEARCH(".",formulario!B67)),NOT(ISNUMBER(SEARCH(" ",formulario!B67)))),"OK","ERROR"))</f>
        <v/>
      </c>
      <c r="C67" t="str">
        <f>IF(TRIM(formulario!C67)="","",IF(AND(LEN(TRIM(formulario!C67))=10,ISNUMBER(VALUE(TRIM(formulario!C67))),LEFT(TRIM(formulario!C67),1)="0"),"OK","ERROR"))</f>
        <v/>
      </c>
      <c r="D67" t="str">
        <f>IF(formulario!D67="","",IF(COUNTIF(catalogo_provincias,formulario!D67)&gt;0,"OK","ERROR"))</f>
        <v/>
      </c>
      <c r="E67" t="str">
        <f>IF(formulario!E67="","",IF(COUNTIF(catalogo_ubicacion!$I$2:$I$222,formulario!D67&amp;"|"&amp;formulario!E67)&gt;0,"OK","ERROR"))</f>
        <v/>
      </c>
      <c r="F67" t="str">
        <f>IF(formulario!F67="","",IF(COUNTIF(catalogo_ubicacion!$E$2:$E$1300,formulario!D67&amp;"|"&amp;formulario!E67&amp;"|"&amp;formulario!F67)&gt;0,"OK","ERROR"))</f>
        <v/>
      </c>
      <c r="G67" t="str">
        <f>IF(TRIM(formulario!G67)="","",IF(LEN(formulario!G67)&lt;=256,"OK","ERROR"))</f>
        <v/>
      </c>
      <c r="H67" t="str">
        <f>IF(TRIM(formulario!H67)="","",IF(LEN(formulario!H67)&lt;=256,"OK","ERROR"))</f>
        <v/>
      </c>
      <c r="I67" t="str">
        <f>IF(
TRIM(formulario!I67)="",
"",
IF(
AND(
ISERROR(SEARCH(",",TRIM(formulario!I67))),
LEN(TRIM(formulario!I67))-LEN(SUBSTITUTE(TRIM(formulario!I67),".",""))&lt;=1,
ISNUMBER(--SUBSTITUTE(TRIM(formulario!I67),".","")),
NOT(LEFT(TRIM(formulario!I67),1)="."),
NOT(RIGHT(TRIM(formulario!I67),1)=".")
),
"OK",
"ERROR"
)
)</f>
        <v/>
      </c>
      <c r="J67" t="str">
        <f>IF(TRIM(formulario!J67)="","",IF(LEN(formulario!J67)&lt;=256,"OK","ERROR"))</f>
        <v/>
      </c>
      <c r="K67" t="str">
        <f>IF(TRIM(formulario!K67)="","",IF(LEN(formulario!K67)&lt;=1024,"OK","ERROR"))</f>
        <v/>
      </c>
      <c r="L67" t="str">
        <f>IF(
TRIM(formulario!L67)="",
"",
IF(
AND(
ISERROR(SEARCH(",",TRIM(formulario!L67))),
LEN(TRIM(formulario!L67))-LEN(SUBSTITUTE(TRIM(formulario!L67),".",""))&lt;=1,
ISNUMBER(--SUBSTITUTE(TRIM(formulario!L67),".","")),
NOT(LEFT(TRIM(formulario!L67),1)="."),
NOT(RIGHT(TRIM(formulario!L67),1)=".")
),
"OK",
"ERROR"
)
)</f>
        <v/>
      </c>
      <c r="M67" t="str">
        <f>IF(
TRIM(formulario!M67)="",
"",
IF(
AND(
LEN(TRIM(formulario!M67))=10,
MID(TRIM(formulario!M67),3,1)="/",
MID(TRIM(formulario!M67),6,1)="/",
ISNUMBER(DATE(
VALUE(RIGHT(TRIM(formulario!M67),4)),
VALUE(MID(TRIM(formulario!M67),4,2)),
VALUE(LEFT(TRIM(formulario!M67),2))
))
),
"OK",
"ERROR"
)
)</f>
        <v/>
      </c>
      <c r="N67" t="str">
        <f>IF(
TRIM(formulario!N67)="",
"",
IF(
AND(
LEFT(TRIM(formulario!N67),1)="[",
RIGHT(TRIM(formulario!N67),1)="]",
LEN(TRIM(formulario!N67))-LEN(SUBSTITUTE(TRIM(formulario!N67),"[",""))&gt;=1,
LEN(TRIM(formulario!N67))-LEN(SUBSTITUTE(TRIM(formulario!N67),"]",""))&gt;=1,
LEN(TRIM(formulario!N67))-LEN(SUBSTITUTE(TRIM(formulario!N67),".",""))&gt;=2
),
"OK",
"ERROR"
)
)</f>
        <v/>
      </c>
      <c r="O67" t="str">
        <f>IF(formulario!O67="","",IF(COUNTIF(catalogo_areas_tematicas,formulario!O67)&gt;0,"OK","ERROR"))</f>
        <v/>
      </c>
      <c r="P67" t="str">
        <f>IF(formulario!P67="","",IF(COUNTIF(catalogo_tipos_operacion,formulario!P67)&gt;0,"OK","ERROR"))</f>
        <v/>
      </c>
      <c r="Q67" t="str">
        <f>IF(formulario!Q67="","",IF(COUNTIF(catalogo_productos,formulario!Q67)&gt;0,"OK","ERROR"))</f>
        <v/>
      </c>
    </row>
    <row r="68" spans="1:17">
      <c r="A68" t="str">
        <f>IF(TRIM(formulario!A68)="","",IF(AND(ISNUMBER(VALUE(TRIM(formulario!A68))),OR(LEN(TRIM(formulario!A68))=10, LEN(TRIM(formulario!A68))=13)),"OK","ERROR"))</f>
        <v/>
      </c>
      <c r="B68" t="str">
        <f>IF(TRIM(formulario!B68)="","",IF(AND(ISNUMBER(SEARCH("@",formulario!B68)),ISNUMBER(SEARCH(".",formulario!B68)),NOT(ISNUMBER(SEARCH(" ",formulario!B68)))),"OK","ERROR"))</f>
        <v/>
      </c>
      <c r="C68" t="str">
        <f>IF(TRIM(formulario!C68)="","",IF(AND(LEN(TRIM(formulario!C68))=10,ISNUMBER(VALUE(TRIM(formulario!C68))),LEFT(TRIM(formulario!C68),1)="0"),"OK","ERROR"))</f>
        <v/>
      </c>
      <c r="D68" t="str">
        <f>IF(formulario!D68="","",IF(COUNTIF(catalogo_provincias,formulario!D68)&gt;0,"OK","ERROR"))</f>
        <v/>
      </c>
      <c r="E68" t="str">
        <f>IF(formulario!E68="","",IF(COUNTIF(catalogo_ubicacion!$I$2:$I$222,formulario!D68&amp;"|"&amp;formulario!E68)&gt;0,"OK","ERROR"))</f>
        <v/>
      </c>
      <c r="F68" t="str">
        <f>IF(formulario!F68="","",IF(COUNTIF(catalogo_ubicacion!$E$2:$E$1300,formulario!D68&amp;"|"&amp;formulario!E68&amp;"|"&amp;formulario!F68)&gt;0,"OK","ERROR"))</f>
        <v/>
      </c>
      <c r="G68" t="str">
        <f>IF(TRIM(formulario!G68)="","",IF(LEN(formulario!G68)&lt;=256,"OK","ERROR"))</f>
        <v/>
      </c>
      <c r="H68" t="str">
        <f>IF(TRIM(formulario!H68)="","",IF(LEN(formulario!H68)&lt;=256,"OK","ERROR"))</f>
        <v/>
      </c>
      <c r="I68" t="str">
        <f>IF(
TRIM(formulario!I68)="",
"",
IF(
AND(
ISERROR(SEARCH(",",TRIM(formulario!I68))),
LEN(TRIM(formulario!I68))-LEN(SUBSTITUTE(TRIM(formulario!I68),".",""))&lt;=1,
ISNUMBER(--SUBSTITUTE(TRIM(formulario!I68),".","")),
NOT(LEFT(TRIM(formulario!I68),1)="."),
NOT(RIGHT(TRIM(formulario!I68),1)=".")
),
"OK",
"ERROR"
)
)</f>
        <v/>
      </c>
      <c r="J68" t="str">
        <f>IF(TRIM(formulario!J68)="","",IF(LEN(formulario!J68)&lt;=256,"OK","ERROR"))</f>
        <v/>
      </c>
      <c r="K68" t="str">
        <f>IF(TRIM(formulario!K68)="","",IF(LEN(formulario!K68)&lt;=1024,"OK","ERROR"))</f>
        <v/>
      </c>
      <c r="L68" t="str">
        <f>IF(
TRIM(formulario!L68)="",
"",
IF(
AND(
ISERROR(SEARCH(",",TRIM(formulario!L68))),
LEN(TRIM(formulario!L68))-LEN(SUBSTITUTE(TRIM(formulario!L68),".",""))&lt;=1,
ISNUMBER(--SUBSTITUTE(TRIM(formulario!L68),".","")),
NOT(LEFT(TRIM(formulario!L68),1)="."),
NOT(RIGHT(TRIM(formulario!L68),1)=".")
),
"OK",
"ERROR"
)
)</f>
        <v/>
      </c>
      <c r="M68" t="str">
        <f>IF(
TRIM(formulario!M68)="",
"",
IF(
AND(
LEN(TRIM(formulario!M68))=10,
MID(TRIM(formulario!M68),3,1)="/",
MID(TRIM(formulario!M68),6,1)="/",
ISNUMBER(DATE(
VALUE(RIGHT(TRIM(formulario!M68),4)),
VALUE(MID(TRIM(formulario!M68),4,2)),
VALUE(LEFT(TRIM(formulario!M68),2))
))
),
"OK",
"ERROR"
)
)</f>
        <v/>
      </c>
      <c r="N68" t="str">
        <f>IF(
TRIM(formulario!N68)="",
"",
IF(
AND(
LEFT(TRIM(formulario!N68),1)="[",
RIGHT(TRIM(formulario!N68),1)="]",
LEN(TRIM(formulario!N68))-LEN(SUBSTITUTE(TRIM(formulario!N68),"[",""))&gt;=1,
LEN(TRIM(formulario!N68))-LEN(SUBSTITUTE(TRIM(formulario!N68),"]",""))&gt;=1,
LEN(TRIM(formulario!N68))-LEN(SUBSTITUTE(TRIM(formulario!N68),".",""))&gt;=2
),
"OK",
"ERROR"
)
)</f>
        <v/>
      </c>
      <c r="O68" t="str">
        <f>IF(formulario!O68="","",IF(COUNTIF(catalogo_areas_tematicas,formulario!O68)&gt;0,"OK","ERROR"))</f>
        <v/>
      </c>
      <c r="P68" t="str">
        <f>IF(formulario!P68="","",IF(COUNTIF(catalogo_tipos_operacion,formulario!P68)&gt;0,"OK","ERROR"))</f>
        <v/>
      </c>
      <c r="Q68" t="str">
        <f>IF(formulario!Q68="","",IF(COUNTIF(catalogo_productos,formulario!Q68)&gt;0,"OK","ERROR"))</f>
        <v/>
      </c>
    </row>
    <row r="69" spans="1:17">
      <c r="A69" t="str">
        <f>IF(TRIM(formulario!A69)="","",IF(AND(ISNUMBER(VALUE(TRIM(formulario!A69))),OR(LEN(TRIM(formulario!A69))=10, LEN(TRIM(formulario!A69))=13)),"OK","ERROR"))</f>
        <v/>
      </c>
      <c r="B69" t="str">
        <f>IF(TRIM(formulario!B69)="","",IF(AND(ISNUMBER(SEARCH("@",formulario!B69)),ISNUMBER(SEARCH(".",formulario!B69)),NOT(ISNUMBER(SEARCH(" ",formulario!B69)))),"OK","ERROR"))</f>
        <v/>
      </c>
      <c r="C69" t="str">
        <f>IF(TRIM(formulario!C69)="","",IF(AND(LEN(TRIM(formulario!C69))=10,ISNUMBER(VALUE(TRIM(formulario!C69))),LEFT(TRIM(formulario!C69),1)="0"),"OK","ERROR"))</f>
        <v/>
      </c>
      <c r="D69" t="str">
        <f>IF(formulario!D69="","",IF(COUNTIF(catalogo_provincias,formulario!D69)&gt;0,"OK","ERROR"))</f>
        <v/>
      </c>
      <c r="E69" t="str">
        <f>IF(formulario!E69="","",IF(COUNTIF(catalogo_ubicacion!$I$2:$I$222,formulario!D69&amp;"|"&amp;formulario!E69)&gt;0,"OK","ERROR"))</f>
        <v/>
      </c>
      <c r="F69" t="str">
        <f>IF(formulario!F69="","",IF(COUNTIF(catalogo_ubicacion!$E$2:$E$1300,formulario!D69&amp;"|"&amp;formulario!E69&amp;"|"&amp;formulario!F69)&gt;0,"OK","ERROR"))</f>
        <v/>
      </c>
      <c r="G69" t="str">
        <f>IF(TRIM(formulario!G69)="","",IF(LEN(formulario!G69)&lt;=256,"OK","ERROR"))</f>
        <v/>
      </c>
      <c r="H69" t="str">
        <f>IF(TRIM(formulario!H69)="","",IF(LEN(formulario!H69)&lt;=256,"OK","ERROR"))</f>
        <v/>
      </c>
      <c r="I69" t="str">
        <f>IF(
TRIM(formulario!I69)="",
"",
IF(
AND(
ISERROR(SEARCH(",",TRIM(formulario!I69))),
LEN(TRIM(formulario!I69))-LEN(SUBSTITUTE(TRIM(formulario!I69),".",""))&lt;=1,
ISNUMBER(--SUBSTITUTE(TRIM(formulario!I69),".","")),
NOT(LEFT(TRIM(formulario!I69),1)="."),
NOT(RIGHT(TRIM(formulario!I69),1)=".")
),
"OK",
"ERROR"
)
)</f>
        <v/>
      </c>
      <c r="J69" t="str">
        <f>IF(TRIM(formulario!J69)="","",IF(LEN(formulario!J69)&lt;=256,"OK","ERROR"))</f>
        <v/>
      </c>
      <c r="K69" t="str">
        <f>IF(TRIM(formulario!K69)="","",IF(LEN(formulario!K69)&lt;=1024,"OK","ERROR"))</f>
        <v/>
      </c>
      <c r="L69" t="str">
        <f>IF(
TRIM(formulario!L69)="",
"",
IF(
AND(
ISERROR(SEARCH(",",TRIM(formulario!L69))),
LEN(TRIM(formulario!L69))-LEN(SUBSTITUTE(TRIM(formulario!L69),".",""))&lt;=1,
ISNUMBER(--SUBSTITUTE(TRIM(formulario!L69),".","")),
NOT(LEFT(TRIM(formulario!L69),1)="."),
NOT(RIGHT(TRIM(formulario!L69),1)=".")
),
"OK",
"ERROR"
)
)</f>
        <v/>
      </c>
      <c r="M69" t="str">
        <f>IF(
TRIM(formulario!M69)="",
"",
IF(
AND(
LEN(TRIM(formulario!M69))=10,
MID(TRIM(formulario!M69),3,1)="/",
MID(TRIM(formulario!M69),6,1)="/",
ISNUMBER(DATE(
VALUE(RIGHT(TRIM(formulario!M69),4)),
VALUE(MID(TRIM(formulario!M69),4,2)),
VALUE(LEFT(TRIM(formulario!M69),2))
))
),
"OK",
"ERROR"
)
)</f>
        <v/>
      </c>
      <c r="N69" t="str">
        <f>IF(
TRIM(formulario!N69)="",
"",
IF(
AND(
LEFT(TRIM(formulario!N69),1)="[",
RIGHT(TRIM(formulario!N69),1)="]",
LEN(TRIM(formulario!N69))-LEN(SUBSTITUTE(TRIM(formulario!N69),"[",""))&gt;=1,
LEN(TRIM(formulario!N69))-LEN(SUBSTITUTE(TRIM(formulario!N69),"]",""))&gt;=1,
LEN(TRIM(formulario!N69))-LEN(SUBSTITUTE(TRIM(formulario!N69),".",""))&gt;=2
),
"OK",
"ERROR"
)
)</f>
        <v/>
      </c>
      <c r="O69" t="str">
        <f>IF(formulario!O69="","",IF(COUNTIF(catalogo_areas_tematicas,formulario!O69)&gt;0,"OK","ERROR"))</f>
        <v/>
      </c>
      <c r="P69" t="str">
        <f>IF(formulario!P69="","",IF(COUNTIF(catalogo_tipos_operacion,formulario!P69)&gt;0,"OK","ERROR"))</f>
        <v/>
      </c>
      <c r="Q69" t="str">
        <f>IF(formulario!Q69="","",IF(COUNTIF(catalogo_productos,formulario!Q69)&gt;0,"OK","ERROR"))</f>
        <v/>
      </c>
    </row>
    <row r="70" spans="1:17">
      <c r="A70" t="str">
        <f>IF(TRIM(formulario!A70)="","",IF(AND(ISNUMBER(VALUE(TRIM(formulario!A70))),OR(LEN(TRIM(formulario!A70))=10, LEN(TRIM(formulario!A70))=13)),"OK","ERROR"))</f>
        <v/>
      </c>
      <c r="B70" t="str">
        <f>IF(TRIM(formulario!B70)="","",IF(AND(ISNUMBER(SEARCH("@",formulario!B70)),ISNUMBER(SEARCH(".",formulario!B70)),NOT(ISNUMBER(SEARCH(" ",formulario!B70)))),"OK","ERROR"))</f>
        <v/>
      </c>
      <c r="C70" t="str">
        <f>IF(TRIM(formulario!C70)="","",IF(AND(LEN(TRIM(formulario!C70))=10,ISNUMBER(VALUE(TRIM(formulario!C70))),LEFT(TRIM(formulario!C70),1)="0"),"OK","ERROR"))</f>
        <v/>
      </c>
      <c r="D70" t="str">
        <f>IF(formulario!D70="","",IF(COUNTIF(catalogo_provincias,formulario!D70)&gt;0,"OK","ERROR"))</f>
        <v/>
      </c>
      <c r="E70" t="str">
        <f>IF(formulario!E70="","",IF(COUNTIF(catalogo_ubicacion!$I$2:$I$222,formulario!D70&amp;"|"&amp;formulario!E70)&gt;0,"OK","ERROR"))</f>
        <v/>
      </c>
      <c r="F70" t="str">
        <f>IF(formulario!F70="","",IF(COUNTIF(catalogo_ubicacion!$E$2:$E$1300,formulario!D70&amp;"|"&amp;formulario!E70&amp;"|"&amp;formulario!F70)&gt;0,"OK","ERROR"))</f>
        <v/>
      </c>
      <c r="G70" t="str">
        <f>IF(TRIM(formulario!G70)="","",IF(LEN(formulario!G70)&lt;=256,"OK","ERROR"))</f>
        <v/>
      </c>
      <c r="H70" t="str">
        <f>IF(TRIM(formulario!H70)="","",IF(LEN(formulario!H70)&lt;=256,"OK","ERROR"))</f>
        <v/>
      </c>
      <c r="I70" t="str">
        <f>IF(
TRIM(formulario!I70)="",
"",
IF(
AND(
ISERROR(SEARCH(",",TRIM(formulario!I70))),
LEN(TRIM(formulario!I70))-LEN(SUBSTITUTE(TRIM(formulario!I70),".",""))&lt;=1,
ISNUMBER(--SUBSTITUTE(TRIM(formulario!I70),".","")),
NOT(LEFT(TRIM(formulario!I70),1)="."),
NOT(RIGHT(TRIM(formulario!I70),1)=".")
),
"OK",
"ERROR"
)
)</f>
        <v/>
      </c>
      <c r="J70" t="str">
        <f>IF(TRIM(formulario!J70)="","",IF(LEN(formulario!J70)&lt;=256,"OK","ERROR"))</f>
        <v/>
      </c>
      <c r="K70" t="str">
        <f>IF(TRIM(formulario!K70)="","",IF(LEN(formulario!K70)&lt;=1024,"OK","ERROR"))</f>
        <v/>
      </c>
      <c r="L70" t="str">
        <f>IF(
TRIM(formulario!L70)="",
"",
IF(
AND(
ISERROR(SEARCH(",",TRIM(formulario!L70))),
LEN(TRIM(formulario!L70))-LEN(SUBSTITUTE(TRIM(formulario!L70),".",""))&lt;=1,
ISNUMBER(--SUBSTITUTE(TRIM(formulario!L70),".","")),
NOT(LEFT(TRIM(formulario!L70),1)="."),
NOT(RIGHT(TRIM(formulario!L70),1)=".")
),
"OK",
"ERROR"
)
)</f>
        <v/>
      </c>
      <c r="M70" t="str">
        <f>IF(
TRIM(formulario!M70)="",
"",
IF(
AND(
LEN(TRIM(formulario!M70))=10,
MID(TRIM(formulario!M70),3,1)="/",
MID(TRIM(formulario!M70),6,1)="/",
ISNUMBER(DATE(
VALUE(RIGHT(TRIM(formulario!M70),4)),
VALUE(MID(TRIM(formulario!M70),4,2)),
VALUE(LEFT(TRIM(formulario!M70),2))
))
),
"OK",
"ERROR"
)
)</f>
        <v/>
      </c>
      <c r="N70" t="str">
        <f>IF(
TRIM(formulario!N70)="",
"",
IF(
AND(
LEFT(TRIM(formulario!N70),1)="[",
RIGHT(TRIM(formulario!N70),1)="]",
LEN(TRIM(formulario!N70))-LEN(SUBSTITUTE(TRIM(formulario!N70),"[",""))&gt;=1,
LEN(TRIM(formulario!N70))-LEN(SUBSTITUTE(TRIM(formulario!N70),"]",""))&gt;=1,
LEN(TRIM(formulario!N70))-LEN(SUBSTITUTE(TRIM(formulario!N70),".",""))&gt;=2
),
"OK",
"ERROR"
)
)</f>
        <v/>
      </c>
      <c r="O70" t="str">
        <f>IF(formulario!O70="","",IF(COUNTIF(catalogo_areas_tematicas,formulario!O70)&gt;0,"OK","ERROR"))</f>
        <v/>
      </c>
      <c r="P70" t="str">
        <f>IF(formulario!P70="","",IF(COUNTIF(catalogo_tipos_operacion,formulario!P70)&gt;0,"OK","ERROR"))</f>
        <v/>
      </c>
      <c r="Q70" t="str">
        <f>IF(formulario!Q70="","",IF(COUNTIF(catalogo_productos,formulario!Q70)&gt;0,"OK","ERROR"))</f>
        <v/>
      </c>
    </row>
    <row r="71" spans="1:17">
      <c r="A71" t="str">
        <f>IF(TRIM(formulario!A71)="","",IF(AND(ISNUMBER(VALUE(TRIM(formulario!A71))),OR(LEN(TRIM(formulario!A71))=10, LEN(TRIM(formulario!A71))=13)),"OK","ERROR"))</f>
        <v/>
      </c>
      <c r="B71" t="str">
        <f>IF(TRIM(formulario!B71)="","",IF(AND(ISNUMBER(SEARCH("@",formulario!B71)),ISNUMBER(SEARCH(".",formulario!B71)),NOT(ISNUMBER(SEARCH(" ",formulario!B71)))),"OK","ERROR"))</f>
        <v/>
      </c>
      <c r="C71" t="str">
        <f>IF(TRIM(formulario!C71)="","",IF(AND(LEN(TRIM(formulario!C71))=10,ISNUMBER(VALUE(TRIM(formulario!C71))),LEFT(TRIM(formulario!C71),1)="0"),"OK","ERROR"))</f>
        <v/>
      </c>
      <c r="D71" t="str">
        <f>IF(formulario!D71="","",IF(COUNTIF(catalogo_provincias,formulario!D71)&gt;0,"OK","ERROR"))</f>
        <v/>
      </c>
      <c r="E71" t="str">
        <f>IF(formulario!E71="","",IF(COUNTIF(catalogo_ubicacion!$I$2:$I$222,formulario!D71&amp;"|"&amp;formulario!E71)&gt;0,"OK","ERROR"))</f>
        <v/>
      </c>
      <c r="F71" t="str">
        <f>IF(formulario!F71="","",IF(COUNTIF(catalogo_ubicacion!$E$2:$E$1300,formulario!D71&amp;"|"&amp;formulario!E71&amp;"|"&amp;formulario!F71)&gt;0,"OK","ERROR"))</f>
        <v/>
      </c>
      <c r="G71" t="str">
        <f>IF(TRIM(formulario!G71)="","",IF(LEN(formulario!G71)&lt;=256,"OK","ERROR"))</f>
        <v/>
      </c>
      <c r="H71" t="str">
        <f>IF(TRIM(formulario!H71)="","",IF(LEN(formulario!H71)&lt;=256,"OK","ERROR"))</f>
        <v/>
      </c>
      <c r="I71" t="str">
        <f>IF(
TRIM(formulario!I71)="",
"",
IF(
AND(
ISERROR(SEARCH(",",TRIM(formulario!I71))),
LEN(TRIM(formulario!I71))-LEN(SUBSTITUTE(TRIM(formulario!I71),".",""))&lt;=1,
ISNUMBER(--SUBSTITUTE(TRIM(formulario!I71),".","")),
NOT(LEFT(TRIM(formulario!I71),1)="."),
NOT(RIGHT(TRIM(formulario!I71),1)=".")
),
"OK",
"ERROR"
)
)</f>
        <v/>
      </c>
      <c r="J71" t="str">
        <f>IF(TRIM(formulario!J71)="","",IF(LEN(formulario!J71)&lt;=256,"OK","ERROR"))</f>
        <v/>
      </c>
      <c r="K71" t="str">
        <f>IF(TRIM(formulario!K71)="","",IF(LEN(formulario!K71)&lt;=1024,"OK","ERROR"))</f>
        <v/>
      </c>
      <c r="L71" t="str">
        <f>IF(
TRIM(formulario!L71)="",
"",
IF(
AND(
ISERROR(SEARCH(",",TRIM(formulario!L71))),
LEN(TRIM(formulario!L71))-LEN(SUBSTITUTE(TRIM(formulario!L71),".",""))&lt;=1,
ISNUMBER(--SUBSTITUTE(TRIM(formulario!L71),".","")),
NOT(LEFT(TRIM(formulario!L71),1)="."),
NOT(RIGHT(TRIM(formulario!L71),1)=".")
),
"OK",
"ERROR"
)
)</f>
        <v/>
      </c>
      <c r="M71" t="str">
        <f>IF(
TRIM(formulario!M71)="",
"",
IF(
AND(
LEN(TRIM(formulario!M71))=10,
MID(TRIM(formulario!M71),3,1)="/",
MID(TRIM(formulario!M71),6,1)="/",
ISNUMBER(DATE(
VALUE(RIGHT(TRIM(formulario!M71),4)),
VALUE(MID(TRIM(formulario!M71),4,2)),
VALUE(LEFT(TRIM(formulario!M71),2))
))
),
"OK",
"ERROR"
)
)</f>
        <v/>
      </c>
      <c r="N71" t="str">
        <f>IF(
TRIM(formulario!N71)="",
"",
IF(
AND(
LEFT(TRIM(formulario!N71),1)="[",
RIGHT(TRIM(formulario!N71),1)="]",
LEN(TRIM(formulario!N71))-LEN(SUBSTITUTE(TRIM(formulario!N71),"[",""))&gt;=1,
LEN(TRIM(formulario!N71))-LEN(SUBSTITUTE(TRIM(formulario!N71),"]",""))&gt;=1,
LEN(TRIM(formulario!N71))-LEN(SUBSTITUTE(TRIM(formulario!N71),".",""))&gt;=2
),
"OK",
"ERROR"
)
)</f>
        <v/>
      </c>
      <c r="O71" t="str">
        <f>IF(formulario!O71="","",IF(COUNTIF(catalogo_areas_tematicas,formulario!O71)&gt;0,"OK","ERROR"))</f>
        <v/>
      </c>
      <c r="P71" t="str">
        <f>IF(formulario!P71="","",IF(COUNTIF(catalogo_tipos_operacion,formulario!P71)&gt;0,"OK","ERROR"))</f>
        <v/>
      </c>
      <c r="Q71" t="str">
        <f>IF(formulario!Q71="","",IF(COUNTIF(catalogo_productos,formulario!Q71)&gt;0,"OK","ERROR"))</f>
        <v/>
      </c>
    </row>
    <row r="72" spans="1:17">
      <c r="A72" t="str">
        <f>IF(TRIM(formulario!A72)="","",IF(AND(ISNUMBER(VALUE(TRIM(formulario!A72))),OR(LEN(TRIM(formulario!A72))=10, LEN(TRIM(formulario!A72))=13)),"OK","ERROR"))</f>
        <v/>
      </c>
      <c r="B72" t="str">
        <f>IF(TRIM(formulario!B72)="","",IF(AND(ISNUMBER(SEARCH("@",formulario!B72)),ISNUMBER(SEARCH(".",formulario!B72)),NOT(ISNUMBER(SEARCH(" ",formulario!B72)))),"OK","ERROR"))</f>
        <v/>
      </c>
      <c r="C72" t="str">
        <f>IF(TRIM(formulario!C72)="","",IF(AND(LEN(TRIM(formulario!C72))=10,ISNUMBER(VALUE(TRIM(formulario!C72))),LEFT(TRIM(formulario!C72),1)="0"),"OK","ERROR"))</f>
        <v/>
      </c>
      <c r="D72" t="str">
        <f>IF(formulario!D72="","",IF(COUNTIF(catalogo_provincias,formulario!D72)&gt;0,"OK","ERROR"))</f>
        <v/>
      </c>
      <c r="E72" t="str">
        <f>IF(formulario!E72="","",IF(COUNTIF(catalogo_ubicacion!$I$2:$I$222,formulario!D72&amp;"|"&amp;formulario!E72)&gt;0,"OK","ERROR"))</f>
        <v/>
      </c>
      <c r="F72" t="str">
        <f>IF(formulario!F72="","",IF(COUNTIF(catalogo_ubicacion!$E$2:$E$1300,formulario!D72&amp;"|"&amp;formulario!E72&amp;"|"&amp;formulario!F72)&gt;0,"OK","ERROR"))</f>
        <v/>
      </c>
      <c r="G72" t="str">
        <f>IF(TRIM(formulario!G72)="","",IF(LEN(formulario!G72)&lt;=256,"OK","ERROR"))</f>
        <v/>
      </c>
      <c r="H72" t="str">
        <f>IF(TRIM(formulario!H72)="","",IF(LEN(formulario!H72)&lt;=256,"OK","ERROR"))</f>
        <v/>
      </c>
      <c r="I72" t="str">
        <f>IF(
TRIM(formulario!I72)="",
"",
IF(
AND(
ISERROR(SEARCH(",",TRIM(formulario!I72))),
LEN(TRIM(formulario!I72))-LEN(SUBSTITUTE(TRIM(formulario!I72),".",""))&lt;=1,
ISNUMBER(--SUBSTITUTE(TRIM(formulario!I72),".","")),
NOT(LEFT(TRIM(formulario!I72),1)="."),
NOT(RIGHT(TRIM(formulario!I72),1)=".")
),
"OK",
"ERROR"
)
)</f>
        <v/>
      </c>
      <c r="J72" t="str">
        <f>IF(TRIM(formulario!J72)="","",IF(LEN(formulario!J72)&lt;=256,"OK","ERROR"))</f>
        <v/>
      </c>
      <c r="K72" t="str">
        <f>IF(TRIM(formulario!K72)="","",IF(LEN(formulario!K72)&lt;=1024,"OK","ERROR"))</f>
        <v/>
      </c>
      <c r="L72" t="str">
        <f>IF(
TRIM(formulario!L72)="",
"",
IF(
AND(
ISERROR(SEARCH(",",TRIM(formulario!L72))),
LEN(TRIM(formulario!L72))-LEN(SUBSTITUTE(TRIM(formulario!L72),".",""))&lt;=1,
ISNUMBER(--SUBSTITUTE(TRIM(formulario!L72),".","")),
NOT(LEFT(TRIM(formulario!L72),1)="."),
NOT(RIGHT(TRIM(formulario!L72),1)=".")
),
"OK",
"ERROR"
)
)</f>
        <v/>
      </c>
      <c r="M72" t="str">
        <f>IF(
TRIM(formulario!M72)="",
"",
IF(
AND(
LEN(TRIM(formulario!M72))=10,
MID(TRIM(formulario!M72),3,1)="/",
MID(TRIM(formulario!M72),6,1)="/",
ISNUMBER(DATE(
VALUE(RIGHT(TRIM(formulario!M72),4)),
VALUE(MID(TRIM(formulario!M72),4,2)),
VALUE(LEFT(TRIM(formulario!M72),2))
))
),
"OK",
"ERROR"
)
)</f>
        <v/>
      </c>
      <c r="N72" t="str">
        <f>IF(
TRIM(formulario!N72)="",
"",
IF(
AND(
LEFT(TRIM(formulario!N72),1)="[",
RIGHT(TRIM(formulario!N72),1)="]",
LEN(TRIM(formulario!N72))-LEN(SUBSTITUTE(TRIM(formulario!N72),"[",""))&gt;=1,
LEN(TRIM(formulario!N72))-LEN(SUBSTITUTE(TRIM(formulario!N72),"]",""))&gt;=1,
LEN(TRIM(formulario!N72))-LEN(SUBSTITUTE(TRIM(formulario!N72),".",""))&gt;=2
),
"OK",
"ERROR"
)
)</f>
        <v/>
      </c>
      <c r="O72" t="str">
        <f>IF(formulario!O72="","",IF(COUNTIF(catalogo_areas_tematicas,formulario!O72)&gt;0,"OK","ERROR"))</f>
        <v/>
      </c>
      <c r="P72" t="str">
        <f>IF(formulario!P72="","",IF(COUNTIF(catalogo_tipos_operacion,formulario!P72)&gt;0,"OK","ERROR"))</f>
        <v/>
      </c>
      <c r="Q72" t="str">
        <f>IF(formulario!Q72="","",IF(COUNTIF(catalogo_productos,formulario!Q72)&gt;0,"OK","ERROR"))</f>
        <v/>
      </c>
    </row>
    <row r="73" spans="1:17">
      <c r="A73" t="str">
        <f>IF(TRIM(formulario!A73)="","",IF(AND(ISNUMBER(VALUE(TRIM(formulario!A73))),OR(LEN(TRIM(formulario!A73))=10, LEN(TRIM(formulario!A73))=13)),"OK","ERROR"))</f>
        <v/>
      </c>
      <c r="B73" t="str">
        <f>IF(TRIM(formulario!B73)="","",IF(AND(ISNUMBER(SEARCH("@",formulario!B73)),ISNUMBER(SEARCH(".",formulario!B73)),NOT(ISNUMBER(SEARCH(" ",formulario!B73)))),"OK","ERROR"))</f>
        <v/>
      </c>
      <c r="C73" t="str">
        <f>IF(TRIM(formulario!C73)="","",IF(AND(LEN(TRIM(formulario!C73))=10,ISNUMBER(VALUE(TRIM(formulario!C73))),LEFT(TRIM(formulario!C73),1)="0"),"OK","ERROR"))</f>
        <v/>
      </c>
      <c r="D73" t="str">
        <f>IF(formulario!D73="","",IF(COUNTIF(catalogo_provincias,formulario!D73)&gt;0,"OK","ERROR"))</f>
        <v/>
      </c>
      <c r="E73" t="str">
        <f>IF(formulario!E73="","",IF(COUNTIF(catalogo_ubicacion!$I$2:$I$222,formulario!D73&amp;"|"&amp;formulario!E73)&gt;0,"OK","ERROR"))</f>
        <v/>
      </c>
      <c r="F73" t="str">
        <f>IF(formulario!F73="","",IF(COUNTIF(catalogo_ubicacion!$E$2:$E$1300,formulario!D73&amp;"|"&amp;formulario!E73&amp;"|"&amp;formulario!F73)&gt;0,"OK","ERROR"))</f>
        <v/>
      </c>
      <c r="G73" t="str">
        <f>IF(TRIM(formulario!G73)="","",IF(LEN(formulario!G73)&lt;=256,"OK","ERROR"))</f>
        <v/>
      </c>
      <c r="H73" t="str">
        <f>IF(TRIM(formulario!H73)="","",IF(LEN(formulario!H73)&lt;=256,"OK","ERROR"))</f>
        <v/>
      </c>
      <c r="I73" t="str">
        <f>IF(
TRIM(formulario!I73)="",
"",
IF(
AND(
ISERROR(SEARCH(",",TRIM(formulario!I73))),
LEN(TRIM(formulario!I73))-LEN(SUBSTITUTE(TRIM(formulario!I73),".",""))&lt;=1,
ISNUMBER(--SUBSTITUTE(TRIM(formulario!I73),".","")),
NOT(LEFT(TRIM(formulario!I73),1)="."),
NOT(RIGHT(TRIM(formulario!I73),1)=".")
),
"OK",
"ERROR"
)
)</f>
        <v/>
      </c>
      <c r="J73" t="str">
        <f>IF(TRIM(formulario!J73)="","",IF(LEN(formulario!J73)&lt;=256,"OK","ERROR"))</f>
        <v/>
      </c>
      <c r="K73" t="str">
        <f>IF(TRIM(formulario!K73)="","",IF(LEN(formulario!K73)&lt;=1024,"OK","ERROR"))</f>
        <v/>
      </c>
      <c r="L73" t="str">
        <f>IF(
TRIM(formulario!L73)="",
"",
IF(
AND(
ISERROR(SEARCH(",",TRIM(formulario!L73))),
LEN(TRIM(formulario!L73))-LEN(SUBSTITUTE(TRIM(formulario!L73),".",""))&lt;=1,
ISNUMBER(--SUBSTITUTE(TRIM(formulario!L73),".","")),
NOT(LEFT(TRIM(formulario!L73),1)="."),
NOT(RIGHT(TRIM(formulario!L73),1)=".")
),
"OK",
"ERROR"
)
)</f>
        <v/>
      </c>
      <c r="M73" t="str">
        <f>IF(
TRIM(formulario!M73)="",
"",
IF(
AND(
LEN(TRIM(formulario!M73))=10,
MID(TRIM(formulario!M73),3,1)="/",
MID(TRIM(formulario!M73),6,1)="/",
ISNUMBER(DATE(
VALUE(RIGHT(TRIM(formulario!M73),4)),
VALUE(MID(TRIM(formulario!M73),4,2)),
VALUE(LEFT(TRIM(formulario!M73),2))
))
),
"OK",
"ERROR"
)
)</f>
        <v/>
      </c>
      <c r="N73" t="str">
        <f>IF(
TRIM(formulario!N73)="",
"",
IF(
AND(
LEFT(TRIM(formulario!N73),1)="[",
RIGHT(TRIM(formulario!N73),1)="]",
LEN(TRIM(formulario!N73))-LEN(SUBSTITUTE(TRIM(formulario!N73),"[",""))&gt;=1,
LEN(TRIM(formulario!N73))-LEN(SUBSTITUTE(TRIM(formulario!N73),"]",""))&gt;=1,
LEN(TRIM(formulario!N73))-LEN(SUBSTITUTE(TRIM(formulario!N73),".",""))&gt;=2
),
"OK",
"ERROR"
)
)</f>
        <v/>
      </c>
      <c r="O73" t="str">
        <f>IF(formulario!O73="","",IF(COUNTIF(catalogo_areas_tematicas,formulario!O73)&gt;0,"OK","ERROR"))</f>
        <v/>
      </c>
      <c r="P73" t="str">
        <f>IF(formulario!P73="","",IF(COUNTIF(catalogo_tipos_operacion,formulario!P73)&gt;0,"OK","ERROR"))</f>
        <v/>
      </c>
      <c r="Q73" t="str">
        <f>IF(formulario!Q73="","",IF(COUNTIF(catalogo_productos,formulario!Q73)&gt;0,"OK","ERROR"))</f>
        <v/>
      </c>
    </row>
    <row r="74" spans="1:17">
      <c r="A74" t="str">
        <f>IF(TRIM(formulario!A74)="","",IF(AND(ISNUMBER(VALUE(TRIM(formulario!A74))),OR(LEN(TRIM(formulario!A74))=10, LEN(TRIM(formulario!A74))=13)),"OK","ERROR"))</f>
        <v/>
      </c>
      <c r="B74" t="str">
        <f>IF(TRIM(formulario!B74)="","",IF(AND(ISNUMBER(SEARCH("@",formulario!B74)),ISNUMBER(SEARCH(".",formulario!B74)),NOT(ISNUMBER(SEARCH(" ",formulario!B74)))),"OK","ERROR"))</f>
        <v/>
      </c>
      <c r="C74" t="str">
        <f>IF(TRIM(formulario!C74)="","",IF(AND(LEN(TRIM(formulario!C74))=10,ISNUMBER(VALUE(TRIM(formulario!C74))),LEFT(TRIM(formulario!C74),1)="0"),"OK","ERROR"))</f>
        <v/>
      </c>
      <c r="D74" t="str">
        <f>IF(formulario!D74="","",IF(COUNTIF(catalogo_provincias,formulario!D74)&gt;0,"OK","ERROR"))</f>
        <v/>
      </c>
      <c r="E74" t="str">
        <f>IF(formulario!E74="","",IF(COUNTIF(catalogo_ubicacion!$I$2:$I$222,formulario!D74&amp;"|"&amp;formulario!E74)&gt;0,"OK","ERROR"))</f>
        <v/>
      </c>
      <c r="F74" t="str">
        <f>IF(formulario!F74="","",IF(COUNTIF(catalogo_ubicacion!$E$2:$E$1300,formulario!D74&amp;"|"&amp;formulario!E74&amp;"|"&amp;formulario!F74)&gt;0,"OK","ERROR"))</f>
        <v/>
      </c>
      <c r="G74" t="str">
        <f>IF(TRIM(formulario!G74)="","",IF(LEN(formulario!G74)&lt;=256,"OK","ERROR"))</f>
        <v/>
      </c>
      <c r="H74" t="str">
        <f>IF(TRIM(formulario!H74)="","",IF(LEN(formulario!H74)&lt;=256,"OK","ERROR"))</f>
        <v/>
      </c>
      <c r="I74" t="str">
        <f>IF(
TRIM(formulario!I74)="",
"",
IF(
AND(
ISERROR(SEARCH(",",TRIM(formulario!I74))),
LEN(TRIM(formulario!I74))-LEN(SUBSTITUTE(TRIM(formulario!I74),".",""))&lt;=1,
ISNUMBER(--SUBSTITUTE(TRIM(formulario!I74),".","")),
NOT(LEFT(TRIM(formulario!I74),1)="."),
NOT(RIGHT(TRIM(formulario!I74),1)=".")
),
"OK",
"ERROR"
)
)</f>
        <v/>
      </c>
      <c r="J74" t="str">
        <f>IF(TRIM(formulario!J74)="","",IF(LEN(formulario!J74)&lt;=256,"OK","ERROR"))</f>
        <v/>
      </c>
      <c r="K74" t="str">
        <f>IF(TRIM(formulario!K74)="","",IF(LEN(formulario!K74)&lt;=1024,"OK","ERROR"))</f>
        <v/>
      </c>
      <c r="L74" t="str">
        <f>IF(
TRIM(formulario!L74)="",
"",
IF(
AND(
ISERROR(SEARCH(",",TRIM(formulario!L74))),
LEN(TRIM(formulario!L74))-LEN(SUBSTITUTE(TRIM(formulario!L74),".",""))&lt;=1,
ISNUMBER(--SUBSTITUTE(TRIM(formulario!L74),".","")),
NOT(LEFT(TRIM(formulario!L74),1)="."),
NOT(RIGHT(TRIM(formulario!L74),1)=".")
),
"OK",
"ERROR"
)
)</f>
        <v/>
      </c>
      <c r="M74" t="str">
        <f>IF(
TRIM(formulario!M74)="",
"",
IF(
AND(
LEN(TRIM(formulario!M74))=10,
MID(TRIM(formulario!M74),3,1)="/",
MID(TRIM(formulario!M74),6,1)="/",
ISNUMBER(DATE(
VALUE(RIGHT(TRIM(formulario!M74),4)),
VALUE(MID(TRIM(formulario!M74),4,2)),
VALUE(LEFT(TRIM(formulario!M74),2))
))
),
"OK",
"ERROR"
)
)</f>
        <v/>
      </c>
      <c r="N74" t="str">
        <f>IF(
TRIM(formulario!N74)="",
"",
IF(
AND(
LEFT(TRIM(formulario!N74),1)="[",
RIGHT(TRIM(formulario!N74),1)="]",
LEN(TRIM(formulario!N74))-LEN(SUBSTITUTE(TRIM(formulario!N74),"[",""))&gt;=1,
LEN(TRIM(formulario!N74))-LEN(SUBSTITUTE(TRIM(formulario!N74),"]",""))&gt;=1,
LEN(TRIM(formulario!N74))-LEN(SUBSTITUTE(TRIM(formulario!N74),".",""))&gt;=2
),
"OK",
"ERROR"
)
)</f>
        <v/>
      </c>
      <c r="O74" t="str">
        <f>IF(formulario!O74="","",IF(COUNTIF(catalogo_areas_tematicas,formulario!O74)&gt;0,"OK","ERROR"))</f>
        <v/>
      </c>
      <c r="P74" t="str">
        <f>IF(formulario!P74="","",IF(COUNTIF(catalogo_tipos_operacion,formulario!P74)&gt;0,"OK","ERROR"))</f>
        <v/>
      </c>
      <c r="Q74" t="str">
        <f>IF(formulario!Q74="","",IF(COUNTIF(catalogo_productos,formulario!Q74)&gt;0,"OK","ERROR"))</f>
        <v/>
      </c>
    </row>
    <row r="75" spans="1:17">
      <c r="A75" t="str">
        <f>IF(TRIM(formulario!A75)="","",IF(AND(ISNUMBER(VALUE(TRIM(formulario!A75))),OR(LEN(TRIM(formulario!A75))=10, LEN(TRIM(formulario!A75))=13)),"OK","ERROR"))</f>
        <v/>
      </c>
      <c r="B75" t="str">
        <f>IF(TRIM(formulario!B75)="","",IF(AND(ISNUMBER(SEARCH("@",formulario!B75)),ISNUMBER(SEARCH(".",formulario!B75)),NOT(ISNUMBER(SEARCH(" ",formulario!B75)))),"OK","ERROR"))</f>
        <v/>
      </c>
      <c r="C75" t="str">
        <f>IF(TRIM(formulario!C75)="","",IF(AND(LEN(TRIM(formulario!C75))=10,ISNUMBER(VALUE(TRIM(formulario!C75))),LEFT(TRIM(formulario!C75),1)="0"),"OK","ERROR"))</f>
        <v/>
      </c>
      <c r="D75" t="str">
        <f>IF(formulario!D75="","",IF(COUNTIF(catalogo_provincias,formulario!D75)&gt;0,"OK","ERROR"))</f>
        <v/>
      </c>
      <c r="E75" t="str">
        <f>IF(formulario!E75="","",IF(COUNTIF(catalogo_ubicacion!$I$2:$I$222,formulario!D75&amp;"|"&amp;formulario!E75)&gt;0,"OK","ERROR"))</f>
        <v/>
      </c>
      <c r="F75" t="str">
        <f>IF(formulario!F75="","",IF(COUNTIF(catalogo_ubicacion!$E$2:$E$1300,formulario!D75&amp;"|"&amp;formulario!E75&amp;"|"&amp;formulario!F75)&gt;0,"OK","ERROR"))</f>
        <v/>
      </c>
      <c r="G75" t="str">
        <f>IF(TRIM(formulario!G75)="","",IF(LEN(formulario!G75)&lt;=256,"OK","ERROR"))</f>
        <v/>
      </c>
      <c r="H75" t="str">
        <f>IF(TRIM(formulario!H75)="","",IF(LEN(formulario!H75)&lt;=256,"OK","ERROR"))</f>
        <v/>
      </c>
      <c r="I75" t="str">
        <f>IF(
TRIM(formulario!I75)="",
"",
IF(
AND(
ISERROR(SEARCH(",",TRIM(formulario!I75))),
LEN(TRIM(formulario!I75))-LEN(SUBSTITUTE(TRIM(formulario!I75),".",""))&lt;=1,
ISNUMBER(--SUBSTITUTE(TRIM(formulario!I75),".","")),
NOT(LEFT(TRIM(formulario!I75),1)="."),
NOT(RIGHT(TRIM(formulario!I75),1)=".")
),
"OK",
"ERROR"
)
)</f>
        <v/>
      </c>
      <c r="J75" t="str">
        <f>IF(TRIM(formulario!J75)="","",IF(LEN(formulario!J75)&lt;=256,"OK","ERROR"))</f>
        <v/>
      </c>
      <c r="K75" t="str">
        <f>IF(TRIM(formulario!K75)="","",IF(LEN(formulario!K75)&lt;=1024,"OK","ERROR"))</f>
        <v/>
      </c>
      <c r="L75" t="str">
        <f>IF(
TRIM(formulario!L75)="",
"",
IF(
AND(
ISERROR(SEARCH(",",TRIM(formulario!L75))),
LEN(TRIM(formulario!L75))-LEN(SUBSTITUTE(TRIM(formulario!L75),".",""))&lt;=1,
ISNUMBER(--SUBSTITUTE(TRIM(formulario!L75),".","")),
NOT(LEFT(TRIM(formulario!L75),1)="."),
NOT(RIGHT(TRIM(formulario!L75),1)=".")
),
"OK",
"ERROR"
)
)</f>
        <v/>
      </c>
      <c r="M75" t="str">
        <f>IF(
TRIM(formulario!M75)="",
"",
IF(
AND(
LEN(TRIM(formulario!M75))=10,
MID(TRIM(formulario!M75),3,1)="/",
MID(TRIM(formulario!M75),6,1)="/",
ISNUMBER(DATE(
VALUE(RIGHT(TRIM(formulario!M75),4)),
VALUE(MID(TRIM(formulario!M75),4,2)),
VALUE(LEFT(TRIM(formulario!M75),2))
))
),
"OK",
"ERROR"
)
)</f>
        <v/>
      </c>
      <c r="N75" t="str">
        <f>IF(
TRIM(formulario!N75)="",
"",
IF(
AND(
LEFT(TRIM(formulario!N75),1)="[",
RIGHT(TRIM(formulario!N75),1)="]",
LEN(TRIM(formulario!N75))-LEN(SUBSTITUTE(TRIM(formulario!N75),"[",""))&gt;=1,
LEN(TRIM(formulario!N75))-LEN(SUBSTITUTE(TRIM(formulario!N75),"]",""))&gt;=1,
LEN(TRIM(formulario!N75))-LEN(SUBSTITUTE(TRIM(formulario!N75),".",""))&gt;=2
),
"OK",
"ERROR"
)
)</f>
        <v/>
      </c>
      <c r="O75" t="str">
        <f>IF(formulario!O75="","",IF(COUNTIF(catalogo_areas_tematicas,formulario!O75)&gt;0,"OK","ERROR"))</f>
        <v/>
      </c>
      <c r="P75" t="str">
        <f>IF(formulario!P75="","",IF(COUNTIF(catalogo_tipos_operacion,formulario!P75)&gt;0,"OK","ERROR"))</f>
        <v/>
      </c>
      <c r="Q75" t="str">
        <f>IF(formulario!Q75="","",IF(COUNTIF(catalogo_productos,formulario!Q75)&gt;0,"OK","ERROR"))</f>
        <v/>
      </c>
    </row>
    <row r="76" spans="1:17">
      <c r="A76" t="str">
        <f>IF(TRIM(formulario!A76)="","",IF(AND(ISNUMBER(VALUE(TRIM(formulario!A76))),OR(LEN(TRIM(formulario!A76))=10, LEN(TRIM(formulario!A76))=13)),"OK","ERROR"))</f>
        <v/>
      </c>
      <c r="B76" t="str">
        <f>IF(TRIM(formulario!B76)="","",IF(AND(ISNUMBER(SEARCH("@",formulario!B76)),ISNUMBER(SEARCH(".",formulario!B76)),NOT(ISNUMBER(SEARCH(" ",formulario!B76)))),"OK","ERROR"))</f>
        <v/>
      </c>
      <c r="C76" t="str">
        <f>IF(TRIM(formulario!C76)="","",IF(AND(LEN(TRIM(formulario!C76))=10,ISNUMBER(VALUE(TRIM(formulario!C76))),LEFT(TRIM(formulario!C76),1)="0"),"OK","ERROR"))</f>
        <v/>
      </c>
      <c r="D76" t="str">
        <f>IF(formulario!D76="","",IF(COUNTIF(catalogo_provincias,formulario!D76)&gt;0,"OK","ERROR"))</f>
        <v/>
      </c>
      <c r="E76" t="str">
        <f>IF(formulario!E76="","",IF(COUNTIF(catalogo_ubicacion!$I$2:$I$222,formulario!D76&amp;"|"&amp;formulario!E76)&gt;0,"OK","ERROR"))</f>
        <v/>
      </c>
      <c r="F76" t="str">
        <f>IF(formulario!F76="","",IF(COUNTIF(catalogo_ubicacion!$E$2:$E$1300,formulario!D76&amp;"|"&amp;formulario!E76&amp;"|"&amp;formulario!F76)&gt;0,"OK","ERROR"))</f>
        <v/>
      </c>
      <c r="G76" t="str">
        <f>IF(TRIM(formulario!G76)="","",IF(LEN(formulario!G76)&lt;=256,"OK","ERROR"))</f>
        <v/>
      </c>
      <c r="H76" t="str">
        <f>IF(TRIM(formulario!H76)="","",IF(LEN(formulario!H76)&lt;=256,"OK","ERROR"))</f>
        <v/>
      </c>
      <c r="I76" t="str">
        <f>IF(
TRIM(formulario!I76)="",
"",
IF(
AND(
ISERROR(SEARCH(",",TRIM(formulario!I76))),
LEN(TRIM(formulario!I76))-LEN(SUBSTITUTE(TRIM(formulario!I76),".",""))&lt;=1,
ISNUMBER(--SUBSTITUTE(TRIM(formulario!I76),".","")),
NOT(LEFT(TRIM(formulario!I76),1)="."),
NOT(RIGHT(TRIM(formulario!I76),1)=".")
),
"OK",
"ERROR"
)
)</f>
        <v/>
      </c>
      <c r="J76" t="str">
        <f>IF(TRIM(formulario!J76)="","",IF(LEN(formulario!J76)&lt;=256,"OK","ERROR"))</f>
        <v/>
      </c>
      <c r="K76" t="str">
        <f>IF(TRIM(formulario!K76)="","",IF(LEN(formulario!K76)&lt;=1024,"OK","ERROR"))</f>
        <v/>
      </c>
      <c r="L76" t="str">
        <f>IF(
TRIM(formulario!L76)="",
"",
IF(
AND(
ISERROR(SEARCH(",",TRIM(formulario!L76))),
LEN(TRIM(formulario!L76))-LEN(SUBSTITUTE(TRIM(formulario!L76),".",""))&lt;=1,
ISNUMBER(--SUBSTITUTE(TRIM(formulario!L76),".","")),
NOT(LEFT(TRIM(formulario!L76),1)="."),
NOT(RIGHT(TRIM(formulario!L76),1)=".")
),
"OK",
"ERROR"
)
)</f>
        <v/>
      </c>
      <c r="M76" t="str">
        <f>IF(
TRIM(formulario!M76)="",
"",
IF(
AND(
LEN(TRIM(formulario!M76))=10,
MID(TRIM(formulario!M76),3,1)="/",
MID(TRIM(formulario!M76),6,1)="/",
ISNUMBER(DATE(
VALUE(RIGHT(TRIM(formulario!M76),4)),
VALUE(MID(TRIM(formulario!M76),4,2)),
VALUE(LEFT(TRIM(formulario!M76),2))
))
),
"OK",
"ERROR"
)
)</f>
        <v/>
      </c>
      <c r="N76" t="str">
        <f>IF(
TRIM(formulario!N76)="",
"",
IF(
AND(
LEFT(TRIM(formulario!N76),1)="[",
RIGHT(TRIM(formulario!N76),1)="]",
LEN(TRIM(formulario!N76))-LEN(SUBSTITUTE(TRIM(formulario!N76),"[",""))&gt;=1,
LEN(TRIM(formulario!N76))-LEN(SUBSTITUTE(TRIM(formulario!N76),"]",""))&gt;=1,
LEN(TRIM(formulario!N76))-LEN(SUBSTITUTE(TRIM(formulario!N76),".",""))&gt;=2
),
"OK",
"ERROR"
)
)</f>
        <v/>
      </c>
      <c r="O76" t="str">
        <f>IF(formulario!O76="","",IF(COUNTIF(catalogo_areas_tematicas,formulario!O76)&gt;0,"OK","ERROR"))</f>
        <v/>
      </c>
      <c r="P76" t="str">
        <f>IF(formulario!P76="","",IF(COUNTIF(catalogo_tipos_operacion,formulario!P76)&gt;0,"OK","ERROR"))</f>
        <v/>
      </c>
      <c r="Q76" t="str">
        <f>IF(formulario!Q76="","",IF(COUNTIF(catalogo_productos,formulario!Q76)&gt;0,"OK","ERROR"))</f>
        <v/>
      </c>
    </row>
    <row r="77" spans="1:17">
      <c r="A77" t="str">
        <f>IF(TRIM(formulario!A77)="","",IF(AND(ISNUMBER(VALUE(TRIM(formulario!A77))),OR(LEN(TRIM(formulario!A77))=10, LEN(TRIM(formulario!A77))=13)),"OK","ERROR"))</f>
        <v/>
      </c>
      <c r="B77" t="str">
        <f>IF(TRIM(formulario!B77)="","",IF(AND(ISNUMBER(SEARCH("@",formulario!B77)),ISNUMBER(SEARCH(".",formulario!B77)),NOT(ISNUMBER(SEARCH(" ",formulario!B77)))),"OK","ERROR"))</f>
        <v/>
      </c>
      <c r="C77" t="str">
        <f>IF(TRIM(formulario!C77)="","",IF(AND(LEN(TRIM(formulario!C77))=10,ISNUMBER(VALUE(TRIM(formulario!C77))),LEFT(TRIM(formulario!C77),1)="0"),"OK","ERROR"))</f>
        <v/>
      </c>
      <c r="D77" t="str">
        <f>IF(formulario!D77="","",IF(COUNTIF(catalogo_provincias,formulario!D77)&gt;0,"OK","ERROR"))</f>
        <v/>
      </c>
      <c r="E77" t="str">
        <f>IF(formulario!E77="","",IF(COUNTIF(catalogo_ubicacion!$I$2:$I$222,formulario!D77&amp;"|"&amp;formulario!E77)&gt;0,"OK","ERROR"))</f>
        <v/>
      </c>
      <c r="F77" t="str">
        <f>IF(formulario!F77="","",IF(COUNTIF(catalogo_ubicacion!$E$2:$E$1300,formulario!D77&amp;"|"&amp;formulario!E77&amp;"|"&amp;formulario!F77)&gt;0,"OK","ERROR"))</f>
        <v/>
      </c>
      <c r="G77" t="str">
        <f>IF(TRIM(formulario!G77)="","",IF(LEN(formulario!G77)&lt;=256,"OK","ERROR"))</f>
        <v/>
      </c>
      <c r="H77" t="str">
        <f>IF(TRIM(formulario!H77)="","",IF(LEN(formulario!H77)&lt;=256,"OK","ERROR"))</f>
        <v/>
      </c>
      <c r="I77" t="str">
        <f>IF(
TRIM(formulario!I77)="",
"",
IF(
AND(
ISERROR(SEARCH(",",TRIM(formulario!I77))),
LEN(TRIM(formulario!I77))-LEN(SUBSTITUTE(TRIM(formulario!I77),".",""))&lt;=1,
ISNUMBER(--SUBSTITUTE(TRIM(formulario!I77),".","")),
NOT(LEFT(TRIM(formulario!I77),1)="."),
NOT(RIGHT(TRIM(formulario!I77),1)=".")
),
"OK",
"ERROR"
)
)</f>
        <v/>
      </c>
      <c r="J77" t="str">
        <f>IF(TRIM(formulario!J77)="","",IF(LEN(formulario!J77)&lt;=256,"OK","ERROR"))</f>
        <v/>
      </c>
      <c r="K77" t="str">
        <f>IF(TRIM(formulario!K77)="","",IF(LEN(formulario!K77)&lt;=1024,"OK","ERROR"))</f>
        <v/>
      </c>
      <c r="L77" t="str">
        <f>IF(
TRIM(formulario!L77)="",
"",
IF(
AND(
ISERROR(SEARCH(",",TRIM(formulario!L77))),
LEN(TRIM(formulario!L77))-LEN(SUBSTITUTE(TRIM(formulario!L77),".",""))&lt;=1,
ISNUMBER(--SUBSTITUTE(TRIM(formulario!L77),".","")),
NOT(LEFT(TRIM(formulario!L77),1)="."),
NOT(RIGHT(TRIM(formulario!L77),1)=".")
),
"OK",
"ERROR"
)
)</f>
        <v/>
      </c>
      <c r="M77" t="str">
        <f>IF(
TRIM(formulario!M77)="",
"",
IF(
AND(
LEN(TRIM(formulario!M77))=10,
MID(TRIM(formulario!M77),3,1)="/",
MID(TRIM(formulario!M77),6,1)="/",
ISNUMBER(DATE(
VALUE(RIGHT(TRIM(formulario!M77),4)),
VALUE(MID(TRIM(formulario!M77),4,2)),
VALUE(LEFT(TRIM(formulario!M77),2))
))
),
"OK",
"ERROR"
)
)</f>
        <v/>
      </c>
      <c r="N77" t="str">
        <f>IF(
TRIM(formulario!N77)="",
"",
IF(
AND(
LEFT(TRIM(formulario!N77),1)="[",
RIGHT(TRIM(formulario!N77),1)="]",
LEN(TRIM(formulario!N77))-LEN(SUBSTITUTE(TRIM(formulario!N77),"[",""))&gt;=1,
LEN(TRIM(formulario!N77))-LEN(SUBSTITUTE(TRIM(formulario!N77),"]",""))&gt;=1,
LEN(TRIM(formulario!N77))-LEN(SUBSTITUTE(TRIM(formulario!N77),".",""))&gt;=2
),
"OK",
"ERROR"
)
)</f>
        <v/>
      </c>
      <c r="O77" t="str">
        <f>IF(formulario!O77="","",IF(COUNTIF(catalogo_areas_tematicas,formulario!O77)&gt;0,"OK","ERROR"))</f>
        <v/>
      </c>
      <c r="P77" t="str">
        <f>IF(formulario!P77="","",IF(COUNTIF(catalogo_tipos_operacion,formulario!P77)&gt;0,"OK","ERROR"))</f>
        <v/>
      </c>
      <c r="Q77" t="str">
        <f>IF(formulario!Q77="","",IF(COUNTIF(catalogo_productos,formulario!Q77)&gt;0,"OK","ERROR"))</f>
        <v/>
      </c>
    </row>
    <row r="78" spans="1:17">
      <c r="A78" t="str">
        <f>IF(TRIM(formulario!A78)="","",IF(AND(ISNUMBER(VALUE(TRIM(formulario!A78))),OR(LEN(TRIM(formulario!A78))=10, LEN(TRIM(formulario!A78))=13)),"OK","ERROR"))</f>
        <v/>
      </c>
      <c r="B78" t="str">
        <f>IF(TRIM(formulario!B78)="","",IF(AND(ISNUMBER(SEARCH("@",formulario!B78)),ISNUMBER(SEARCH(".",formulario!B78)),NOT(ISNUMBER(SEARCH(" ",formulario!B78)))),"OK","ERROR"))</f>
        <v/>
      </c>
      <c r="C78" t="str">
        <f>IF(TRIM(formulario!C78)="","",IF(AND(LEN(TRIM(formulario!C78))=10,ISNUMBER(VALUE(TRIM(formulario!C78))),LEFT(TRIM(formulario!C78),1)="0"),"OK","ERROR"))</f>
        <v/>
      </c>
      <c r="D78" t="str">
        <f>IF(formulario!D78="","",IF(COUNTIF(catalogo_provincias,formulario!D78)&gt;0,"OK","ERROR"))</f>
        <v/>
      </c>
      <c r="E78" t="str">
        <f>IF(formulario!E78="","",IF(COUNTIF(catalogo_ubicacion!$I$2:$I$222,formulario!D78&amp;"|"&amp;formulario!E78)&gt;0,"OK","ERROR"))</f>
        <v/>
      </c>
      <c r="F78" t="str">
        <f>IF(formulario!F78="","",IF(COUNTIF(catalogo_ubicacion!$E$2:$E$1300,formulario!D78&amp;"|"&amp;formulario!E78&amp;"|"&amp;formulario!F78)&gt;0,"OK","ERROR"))</f>
        <v/>
      </c>
      <c r="G78" t="str">
        <f>IF(TRIM(formulario!G78)="","",IF(LEN(formulario!G78)&lt;=256,"OK","ERROR"))</f>
        <v/>
      </c>
      <c r="H78" t="str">
        <f>IF(TRIM(formulario!H78)="","",IF(LEN(formulario!H78)&lt;=256,"OK","ERROR"))</f>
        <v/>
      </c>
      <c r="I78" t="str">
        <f>IF(
TRIM(formulario!I78)="",
"",
IF(
AND(
ISERROR(SEARCH(",",TRIM(formulario!I78))),
LEN(TRIM(formulario!I78))-LEN(SUBSTITUTE(TRIM(formulario!I78),".",""))&lt;=1,
ISNUMBER(--SUBSTITUTE(TRIM(formulario!I78),".","")),
NOT(LEFT(TRIM(formulario!I78),1)="."),
NOT(RIGHT(TRIM(formulario!I78),1)=".")
),
"OK",
"ERROR"
)
)</f>
        <v/>
      </c>
      <c r="J78" t="str">
        <f>IF(TRIM(formulario!J78)="","",IF(LEN(formulario!J78)&lt;=256,"OK","ERROR"))</f>
        <v/>
      </c>
      <c r="K78" t="str">
        <f>IF(TRIM(formulario!K78)="","",IF(LEN(formulario!K78)&lt;=1024,"OK","ERROR"))</f>
        <v/>
      </c>
      <c r="L78" t="str">
        <f>IF(
TRIM(formulario!L78)="",
"",
IF(
AND(
ISERROR(SEARCH(",",TRIM(formulario!L78))),
LEN(TRIM(formulario!L78))-LEN(SUBSTITUTE(TRIM(formulario!L78),".",""))&lt;=1,
ISNUMBER(--SUBSTITUTE(TRIM(formulario!L78),".","")),
NOT(LEFT(TRIM(formulario!L78),1)="."),
NOT(RIGHT(TRIM(formulario!L78),1)=".")
),
"OK",
"ERROR"
)
)</f>
        <v/>
      </c>
      <c r="M78" t="str">
        <f>IF(
TRIM(formulario!M78)="",
"",
IF(
AND(
LEN(TRIM(formulario!M78))=10,
MID(TRIM(formulario!M78),3,1)="/",
MID(TRIM(formulario!M78),6,1)="/",
ISNUMBER(DATE(
VALUE(RIGHT(TRIM(formulario!M78),4)),
VALUE(MID(TRIM(formulario!M78),4,2)),
VALUE(LEFT(TRIM(formulario!M78),2))
))
),
"OK",
"ERROR"
)
)</f>
        <v/>
      </c>
      <c r="N78" t="str">
        <f>IF(
TRIM(formulario!N78)="",
"",
IF(
AND(
LEFT(TRIM(formulario!N78),1)="[",
RIGHT(TRIM(formulario!N78),1)="]",
LEN(TRIM(formulario!N78))-LEN(SUBSTITUTE(TRIM(formulario!N78),"[",""))&gt;=1,
LEN(TRIM(formulario!N78))-LEN(SUBSTITUTE(TRIM(formulario!N78),"]",""))&gt;=1,
LEN(TRIM(formulario!N78))-LEN(SUBSTITUTE(TRIM(formulario!N78),".",""))&gt;=2
),
"OK",
"ERROR"
)
)</f>
        <v/>
      </c>
      <c r="O78" t="str">
        <f>IF(formulario!O78="","",IF(COUNTIF(catalogo_areas_tematicas,formulario!O78)&gt;0,"OK","ERROR"))</f>
        <v/>
      </c>
      <c r="P78" t="str">
        <f>IF(formulario!P78="","",IF(COUNTIF(catalogo_tipos_operacion,formulario!P78)&gt;0,"OK","ERROR"))</f>
        <v/>
      </c>
      <c r="Q78" t="str">
        <f>IF(formulario!Q78="","",IF(COUNTIF(catalogo_productos,formulario!Q78)&gt;0,"OK","ERROR"))</f>
        <v/>
      </c>
    </row>
    <row r="79" spans="1:17">
      <c r="A79" t="str">
        <f>IF(TRIM(formulario!A79)="","",IF(AND(ISNUMBER(VALUE(TRIM(formulario!A79))),OR(LEN(TRIM(formulario!A79))=10, LEN(TRIM(formulario!A79))=13)),"OK","ERROR"))</f>
        <v/>
      </c>
      <c r="B79" t="str">
        <f>IF(TRIM(formulario!B79)="","",IF(AND(ISNUMBER(SEARCH("@",formulario!B79)),ISNUMBER(SEARCH(".",formulario!B79)),NOT(ISNUMBER(SEARCH(" ",formulario!B79)))),"OK","ERROR"))</f>
        <v/>
      </c>
      <c r="C79" t="str">
        <f>IF(TRIM(formulario!C79)="","",IF(AND(LEN(TRIM(formulario!C79))=10,ISNUMBER(VALUE(TRIM(formulario!C79))),LEFT(TRIM(formulario!C79),1)="0"),"OK","ERROR"))</f>
        <v/>
      </c>
      <c r="D79" t="str">
        <f>IF(formulario!D79="","",IF(COUNTIF(catalogo_provincias,formulario!D79)&gt;0,"OK","ERROR"))</f>
        <v/>
      </c>
      <c r="E79" t="str">
        <f>IF(formulario!E79="","",IF(COUNTIF(catalogo_ubicacion!$I$2:$I$222,formulario!D79&amp;"|"&amp;formulario!E79)&gt;0,"OK","ERROR"))</f>
        <v/>
      </c>
      <c r="F79" t="str">
        <f>IF(formulario!F79="","",IF(COUNTIF(catalogo_ubicacion!$E$2:$E$1300,formulario!D79&amp;"|"&amp;formulario!E79&amp;"|"&amp;formulario!F79)&gt;0,"OK","ERROR"))</f>
        <v/>
      </c>
      <c r="G79" t="str">
        <f>IF(TRIM(formulario!G79)="","",IF(LEN(formulario!G79)&lt;=256,"OK","ERROR"))</f>
        <v/>
      </c>
      <c r="H79" t="str">
        <f>IF(TRIM(formulario!H79)="","",IF(LEN(formulario!H79)&lt;=256,"OK","ERROR"))</f>
        <v/>
      </c>
      <c r="I79" t="str">
        <f>IF(
TRIM(formulario!I79)="",
"",
IF(
AND(
ISERROR(SEARCH(",",TRIM(formulario!I79))),
LEN(TRIM(formulario!I79))-LEN(SUBSTITUTE(TRIM(formulario!I79),".",""))&lt;=1,
ISNUMBER(--SUBSTITUTE(TRIM(formulario!I79),".","")),
NOT(LEFT(TRIM(formulario!I79),1)="."),
NOT(RIGHT(TRIM(formulario!I79),1)=".")
),
"OK",
"ERROR"
)
)</f>
        <v/>
      </c>
      <c r="J79" t="str">
        <f>IF(TRIM(formulario!J79)="","",IF(LEN(formulario!J79)&lt;=256,"OK","ERROR"))</f>
        <v/>
      </c>
      <c r="K79" t="str">
        <f>IF(TRIM(formulario!K79)="","",IF(LEN(formulario!K79)&lt;=1024,"OK","ERROR"))</f>
        <v/>
      </c>
      <c r="L79" t="str">
        <f>IF(
TRIM(formulario!L79)="",
"",
IF(
AND(
ISERROR(SEARCH(",",TRIM(formulario!L79))),
LEN(TRIM(formulario!L79))-LEN(SUBSTITUTE(TRIM(formulario!L79),".",""))&lt;=1,
ISNUMBER(--SUBSTITUTE(TRIM(formulario!L79),".","")),
NOT(LEFT(TRIM(formulario!L79),1)="."),
NOT(RIGHT(TRIM(formulario!L79),1)=".")
),
"OK",
"ERROR"
)
)</f>
        <v/>
      </c>
      <c r="M79" t="str">
        <f>IF(
TRIM(formulario!M79)="",
"",
IF(
AND(
LEN(TRIM(formulario!M79))=10,
MID(TRIM(formulario!M79),3,1)="/",
MID(TRIM(formulario!M79),6,1)="/",
ISNUMBER(DATE(
VALUE(RIGHT(TRIM(formulario!M79),4)),
VALUE(MID(TRIM(formulario!M79),4,2)),
VALUE(LEFT(TRIM(formulario!M79),2))
))
),
"OK",
"ERROR"
)
)</f>
        <v/>
      </c>
      <c r="N79" t="str">
        <f>IF(
TRIM(formulario!N79)="",
"",
IF(
AND(
LEFT(TRIM(formulario!N79),1)="[",
RIGHT(TRIM(formulario!N79),1)="]",
LEN(TRIM(formulario!N79))-LEN(SUBSTITUTE(TRIM(formulario!N79),"[",""))&gt;=1,
LEN(TRIM(formulario!N79))-LEN(SUBSTITUTE(TRIM(formulario!N79),"]",""))&gt;=1,
LEN(TRIM(formulario!N79))-LEN(SUBSTITUTE(TRIM(formulario!N79),".",""))&gt;=2
),
"OK",
"ERROR"
)
)</f>
        <v/>
      </c>
      <c r="O79" t="str">
        <f>IF(formulario!O79="","",IF(COUNTIF(catalogo_areas_tematicas,formulario!O79)&gt;0,"OK","ERROR"))</f>
        <v/>
      </c>
      <c r="P79" t="str">
        <f>IF(formulario!P79="","",IF(COUNTIF(catalogo_tipos_operacion,formulario!P79)&gt;0,"OK","ERROR"))</f>
        <v/>
      </c>
      <c r="Q79" t="str">
        <f>IF(formulario!Q79="","",IF(COUNTIF(catalogo_productos,formulario!Q79)&gt;0,"OK","ERROR"))</f>
        <v/>
      </c>
    </row>
    <row r="80" spans="1:17">
      <c r="A80" t="str">
        <f>IF(TRIM(formulario!A80)="","",IF(AND(ISNUMBER(VALUE(TRIM(formulario!A80))),OR(LEN(TRIM(formulario!A80))=10, LEN(TRIM(formulario!A80))=13)),"OK","ERROR"))</f>
        <v/>
      </c>
      <c r="B80" t="str">
        <f>IF(TRIM(formulario!B80)="","",IF(AND(ISNUMBER(SEARCH("@",formulario!B80)),ISNUMBER(SEARCH(".",formulario!B80)),NOT(ISNUMBER(SEARCH(" ",formulario!B80)))),"OK","ERROR"))</f>
        <v/>
      </c>
      <c r="C80" t="str">
        <f>IF(TRIM(formulario!C80)="","",IF(AND(LEN(TRIM(formulario!C80))=10,ISNUMBER(VALUE(TRIM(formulario!C80))),LEFT(TRIM(formulario!C80),1)="0"),"OK","ERROR"))</f>
        <v/>
      </c>
      <c r="D80" t="str">
        <f>IF(formulario!D80="","",IF(COUNTIF(catalogo_provincias,formulario!D80)&gt;0,"OK","ERROR"))</f>
        <v/>
      </c>
      <c r="E80" t="str">
        <f>IF(formulario!E80="","",IF(COUNTIF(catalogo_ubicacion!$I$2:$I$222,formulario!D80&amp;"|"&amp;formulario!E80)&gt;0,"OK","ERROR"))</f>
        <v/>
      </c>
      <c r="F80" t="str">
        <f>IF(formulario!F80="","",IF(COUNTIF(catalogo_ubicacion!$E$2:$E$1300,formulario!D80&amp;"|"&amp;formulario!E80&amp;"|"&amp;formulario!F80)&gt;0,"OK","ERROR"))</f>
        <v/>
      </c>
      <c r="G80" t="str">
        <f>IF(TRIM(formulario!G80)="","",IF(LEN(formulario!G80)&lt;=256,"OK","ERROR"))</f>
        <v/>
      </c>
      <c r="H80" t="str">
        <f>IF(TRIM(formulario!H80)="","",IF(LEN(formulario!H80)&lt;=256,"OK","ERROR"))</f>
        <v/>
      </c>
      <c r="I80" t="str">
        <f>IF(
TRIM(formulario!I80)="",
"",
IF(
AND(
ISERROR(SEARCH(",",TRIM(formulario!I80))),
LEN(TRIM(formulario!I80))-LEN(SUBSTITUTE(TRIM(formulario!I80),".",""))&lt;=1,
ISNUMBER(--SUBSTITUTE(TRIM(formulario!I80),".","")),
NOT(LEFT(TRIM(formulario!I80),1)="."),
NOT(RIGHT(TRIM(formulario!I80),1)=".")
),
"OK",
"ERROR"
)
)</f>
        <v/>
      </c>
      <c r="J80" t="str">
        <f>IF(TRIM(formulario!J80)="","",IF(LEN(formulario!J80)&lt;=256,"OK","ERROR"))</f>
        <v/>
      </c>
      <c r="K80" t="str">
        <f>IF(TRIM(formulario!K80)="","",IF(LEN(formulario!K80)&lt;=1024,"OK","ERROR"))</f>
        <v/>
      </c>
      <c r="L80" t="str">
        <f>IF(
TRIM(formulario!L80)="",
"",
IF(
AND(
ISERROR(SEARCH(",",TRIM(formulario!L80))),
LEN(TRIM(formulario!L80))-LEN(SUBSTITUTE(TRIM(formulario!L80),".",""))&lt;=1,
ISNUMBER(--SUBSTITUTE(TRIM(formulario!L80),".","")),
NOT(LEFT(TRIM(formulario!L80),1)="."),
NOT(RIGHT(TRIM(formulario!L80),1)=".")
),
"OK",
"ERROR"
)
)</f>
        <v/>
      </c>
      <c r="M80" t="str">
        <f>IF(
TRIM(formulario!M80)="",
"",
IF(
AND(
LEN(TRIM(formulario!M80))=10,
MID(TRIM(formulario!M80),3,1)="/",
MID(TRIM(formulario!M80),6,1)="/",
ISNUMBER(DATE(
VALUE(RIGHT(TRIM(formulario!M80),4)),
VALUE(MID(TRIM(formulario!M80),4,2)),
VALUE(LEFT(TRIM(formulario!M80),2))
))
),
"OK",
"ERROR"
)
)</f>
        <v/>
      </c>
      <c r="N80" t="str">
        <f>IF(
TRIM(formulario!N80)="",
"",
IF(
AND(
LEFT(TRIM(formulario!N80),1)="[",
RIGHT(TRIM(formulario!N80),1)="]",
LEN(TRIM(formulario!N80))-LEN(SUBSTITUTE(TRIM(formulario!N80),"[",""))&gt;=1,
LEN(TRIM(formulario!N80))-LEN(SUBSTITUTE(TRIM(formulario!N80),"]",""))&gt;=1,
LEN(TRIM(formulario!N80))-LEN(SUBSTITUTE(TRIM(formulario!N80),".",""))&gt;=2
),
"OK",
"ERROR"
)
)</f>
        <v/>
      </c>
      <c r="O80" t="str">
        <f>IF(formulario!O80="","",IF(COUNTIF(catalogo_areas_tematicas,formulario!O80)&gt;0,"OK","ERROR"))</f>
        <v/>
      </c>
      <c r="P80" t="str">
        <f>IF(formulario!P80="","",IF(COUNTIF(catalogo_tipos_operacion,formulario!P80)&gt;0,"OK","ERROR"))</f>
        <v/>
      </c>
      <c r="Q80" t="str">
        <f>IF(formulario!Q80="","",IF(COUNTIF(catalogo_productos,formulario!Q80)&gt;0,"OK","ERROR"))</f>
        <v/>
      </c>
    </row>
    <row r="81" spans="1:17">
      <c r="A81" t="str">
        <f>IF(TRIM(formulario!A81)="","",IF(AND(ISNUMBER(VALUE(TRIM(formulario!A81))),OR(LEN(TRIM(formulario!A81))=10, LEN(TRIM(formulario!A81))=13)),"OK","ERROR"))</f>
        <v/>
      </c>
      <c r="B81" t="str">
        <f>IF(TRIM(formulario!B81)="","",IF(AND(ISNUMBER(SEARCH("@",formulario!B81)),ISNUMBER(SEARCH(".",formulario!B81)),NOT(ISNUMBER(SEARCH(" ",formulario!B81)))),"OK","ERROR"))</f>
        <v/>
      </c>
      <c r="C81" t="str">
        <f>IF(TRIM(formulario!C81)="","",IF(AND(LEN(TRIM(formulario!C81))=10,ISNUMBER(VALUE(TRIM(formulario!C81))),LEFT(TRIM(formulario!C81),1)="0"),"OK","ERROR"))</f>
        <v/>
      </c>
      <c r="D81" t="str">
        <f>IF(formulario!D81="","",IF(COUNTIF(catalogo_provincias,formulario!D81)&gt;0,"OK","ERROR"))</f>
        <v/>
      </c>
      <c r="E81" t="str">
        <f>IF(formulario!E81="","",IF(COUNTIF(catalogo_ubicacion!$I$2:$I$222,formulario!D81&amp;"|"&amp;formulario!E81)&gt;0,"OK","ERROR"))</f>
        <v/>
      </c>
      <c r="F81" t="str">
        <f>IF(formulario!F81="","",IF(COUNTIF(catalogo_ubicacion!$E$2:$E$1300,formulario!D81&amp;"|"&amp;formulario!E81&amp;"|"&amp;formulario!F81)&gt;0,"OK","ERROR"))</f>
        <v/>
      </c>
      <c r="G81" t="str">
        <f>IF(TRIM(formulario!G81)="","",IF(LEN(formulario!G81)&lt;=256,"OK","ERROR"))</f>
        <v/>
      </c>
      <c r="H81" t="str">
        <f>IF(TRIM(formulario!H81)="","",IF(LEN(formulario!H81)&lt;=256,"OK","ERROR"))</f>
        <v/>
      </c>
      <c r="I81" t="str">
        <f>IF(
TRIM(formulario!I81)="",
"",
IF(
AND(
ISERROR(SEARCH(",",TRIM(formulario!I81))),
LEN(TRIM(formulario!I81))-LEN(SUBSTITUTE(TRIM(formulario!I81),".",""))&lt;=1,
ISNUMBER(--SUBSTITUTE(TRIM(formulario!I81),".","")),
NOT(LEFT(TRIM(formulario!I81),1)="."),
NOT(RIGHT(TRIM(formulario!I81),1)=".")
),
"OK",
"ERROR"
)
)</f>
        <v/>
      </c>
      <c r="J81" t="str">
        <f>IF(TRIM(formulario!J81)="","",IF(LEN(formulario!J81)&lt;=256,"OK","ERROR"))</f>
        <v/>
      </c>
      <c r="K81" t="str">
        <f>IF(TRIM(formulario!K81)="","",IF(LEN(formulario!K81)&lt;=1024,"OK","ERROR"))</f>
        <v/>
      </c>
      <c r="L81" t="str">
        <f>IF(
TRIM(formulario!L81)="",
"",
IF(
AND(
ISERROR(SEARCH(",",TRIM(formulario!L81))),
LEN(TRIM(formulario!L81))-LEN(SUBSTITUTE(TRIM(formulario!L81),".",""))&lt;=1,
ISNUMBER(--SUBSTITUTE(TRIM(formulario!L81),".","")),
NOT(LEFT(TRIM(formulario!L81),1)="."),
NOT(RIGHT(TRIM(formulario!L81),1)=".")
),
"OK",
"ERROR"
)
)</f>
        <v/>
      </c>
      <c r="M81" t="str">
        <f>IF(
TRIM(formulario!M81)="",
"",
IF(
AND(
LEN(TRIM(formulario!M81))=10,
MID(TRIM(formulario!M81),3,1)="/",
MID(TRIM(formulario!M81),6,1)="/",
ISNUMBER(DATE(
VALUE(RIGHT(TRIM(formulario!M81),4)),
VALUE(MID(TRIM(formulario!M81),4,2)),
VALUE(LEFT(TRIM(formulario!M81),2))
))
),
"OK",
"ERROR"
)
)</f>
        <v/>
      </c>
      <c r="N81" t="str">
        <f>IF(
TRIM(formulario!N81)="",
"",
IF(
AND(
LEFT(TRIM(formulario!N81),1)="[",
RIGHT(TRIM(formulario!N81),1)="]",
LEN(TRIM(formulario!N81))-LEN(SUBSTITUTE(TRIM(formulario!N81),"[",""))&gt;=1,
LEN(TRIM(formulario!N81))-LEN(SUBSTITUTE(TRIM(formulario!N81),"]",""))&gt;=1,
LEN(TRIM(formulario!N81))-LEN(SUBSTITUTE(TRIM(formulario!N81),".",""))&gt;=2
),
"OK",
"ERROR"
)
)</f>
        <v/>
      </c>
      <c r="O81" t="str">
        <f>IF(formulario!O81="","",IF(COUNTIF(catalogo_areas_tematicas,formulario!O81)&gt;0,"OK","ERROR"))</f>
        <v/>
      </c>
      <c r="P81" t="str">
        <f>IF(formulario!P81="","",IF(COUNTIF(catalogo_tipos_operacion,formulario!P81)&gt;0,"OK","ERROR"))</f>
        <v/>
      </c>
      <c r="Q81" t="str">
        <f>IF(formulario!Q81="","",IF(COUNTIF(catalogo_productos,formulario!Q81)&gt;0,"OK","ERROR"))</f>
        <v/>
      </c>
    </row>
    <row r="82" spans="1:17">
      <c r="A82" t="str">
        <f>IF(TRIM(formulario!A82)="","",IF(AND(ISNUMBER(VALUE(TRIM(formulario!A82))),OR(LEN(TRIM(formulario!A82))=10, LEN(TRIM(formulario!A82))=13)),"OK","ERROR"))</f>
        <v/>
      </c>
      <c r="B82" t="str">
        <f>IF(TRIM(formulario!B82)="","",IF(AND(ISNUMBER(SEARCH("@",formulario!B82)),ISNUMBER(SEARCH(".",formulario!B82)),NOT(ISNUMBER(SEARCH(" ",formulario!B82)))),"OK","ERROR"))</f>
        <v/>
      </c>
      <c r="C82" t="str">
        <f>IF(TRIM(formulario!C82)="","",IF(AND(LEN(TRIM(formulario!C82))=10,ISNUMBER(VALUE(TRIM(formulario!C82))),LEFT(TRIM(formulario!C82),1)="0"),"OK","ERROR"))</f>
        <v/>
      </c>
      <c r="D82" t="str">
        <f>IF(formulario!D82="","",IF(COUNTIF(catalogo_provincias,formulario!D82)&gt;0,"OK","ERROR"))</f>
        <v/>
      </c>
      <c r="E82" t="str">
        <f>IF(formulario!E82="","",IF(COUNTIF(catalogo_ubicacion!$I$2:$I$222,formulario!D82&amp;"|"&amp;formulario!E82)&gt;0,"OK","ERROR"))</f>
        <v/>
      </c>
      <c r="F82" t="str">
        <f>IF(formulario!F82="","",IF(COUNTIF(catalogo_ubicacion!$E$2:$E$1300,formulario!D82&amp;"|"&amp;formulario!E82&amp;"|"&amp;formulario!F82)&gt;0,"OK","ERROR"))</f>
        <v/>
      </c>
      <c r="G82" t="str">
        <f>IF(TRIM(formulario!G82)="","",IF(LEN(formulario!G82)&lt;=256,"OK","ERROR"))</f>
        <v/>
      </c>
      <c r="H82" t="str">
        <f>IF(TRIM(formulario!H82)="","",IF(LEN(formulario!H82)&lt;=256,"OK","ERROR"))</f>
        <v/>
      </c>
      <c r="I82" t="str">
        <f>IF(
TRIM(formulario!I82)="",
"",
IF(
AND(
ISERROR(SEARCH(",",TRIM(formulario!I82))),
LEN(TRIM(formulario!I82))-LEN(SUBSTITUTE(TRIM(formulario!I82),".",""))&lt;=1,
ISNUMBER(--SUBSTITUTE(TRIM(formulario!I82),".","")),
NOT(LEFT(TRIM(formulario!I82),1)="."),
NOT(RIGHT(TRIM(formulario!I82),1)=".")
),
"OK",
"ERROR"
)
)</f>
        <v/>
      </c>
      <c r="J82" t="str">
        <f>IF(TRIM(formulario!J82)="","",IF(LEN(formulario!J82)&lt;=256,"OK","ERROR"))</f>
        <v/>
      </c>
      <c r="K82" t="str">
        <f>IF(TRIM(formulario!K82)="","",IF(LEN(formulario!K82)&lt;=1024,"OK","ERROR"))</f>
        <v/>
      </c>
      <c r="L82" t="str">
        <f>IF(
TRIM(formulario!L82)="",
"",
IF(
AND(
ISERROR(SEARCH(",",TRIM(formulario!L82))),
LEN(TRIM(formulario!L82))-LEN(SUBSTITUTE(TRIM(formulario!L82),".",""))&lt;=1,
ISNUMBER(--SUBSTITUTE(TRIM(formulario!L82),".","")),
NOT(LEFT(TRIM(formulario!L82),1)="."),
NOT(RIGHT(TRIM(formulario!L82),1)=".")
),
"OK",
"ERROR"
)
)</f>
        <v/>
      </c>
      <c r="M82" t="str">
        <f>IF(
TRIM(formulario!M82)="",
"",
IF(
AND(
LEN(TRIM(formulario!M82))=10,
MID(TRIM(formulario!M82),3,1)="/",
MID(TRIM(formulario!M82),6,1)="/",
ISNUMBER(DATE(
VALUE(RIGHT(TRIM(formulario!M82),4)),
VALUE(MID(TRIM(formulario!M82),4,2)),
VALUE(LEFT(TRIM(formulario!M82),2))
))
),
"OK",
"ERROR"
)
)</f>
        <v/>
      </c>
      <c r="N82" t="str">
        <f>IF(
TRIM(formulario!N82)="",
"",
IF(
AND(
LEFT(TRIM(formulario!N82),1)="[",
RIGHT(TRIM(formulario!N82),1)="]",
LEN(TRIM(formulario!N82))-LEN(SUBSTITUTE(TRIM(formulario!N82),"[",""))&gt;=1,
LEN(TRIM(formulario!N82))-LEN(SUBSTITUTE(TRIM(formulario!N82),"]",""))&gt;=1,
LEN(TRIM(formulario!N82))-LEN(SUBSTITUTE(TRIM(formulario!N82),".",""))&gt;=2
),
"OK",
"ERROR"
)
)</f>
        <v/>
      </c>
      <c r="O82" t="str">
        <f>IF(formulario!O82="","",IF(COUNTIF(catalogo_areas_tematicas,formulario!O82)&gt;0,"OK","ERROR"))</f>
        <v/>
      </c>
      <c r="P82" t="str">
        <f>IF(formulario!P82="","",IF(COUNTIF(catalogo_tipos_operacion,formulario!P82)&gt;0,"OK","ERROR"))</f>
        <v/>
      </c>
      <c r="Q82" t="str">
        <f>IF(formulario!Q82="","",IF(COUNTIF(catalogo_productos,formulario!Q82)&gt;0,"OK","ERROR"))</f>
        <v/>
      </c>
    </row>
    <row r="83" spans="1:17">
      <c r="A83" t="str">
        <f>IF(TRIM(formulario!A83)="","",IF(AND(ISNUMBER(VALUE(TRIM(formulario!A83))),OR(LEN(TRIM(formulario!A83))=10, LEN(TRIM(formulario!A83))=13)),"OK","ERROR"))</f>
        <v/>
      </c>
      <c r="B83" t="str">
        <f>IF(TRIM(formulario!B83)="","",IF(AND(ISNUMBER(SEARCH("@",formulario!B83)),ISNUMBER(SEARCH(".",formulario!B83)),NOT(ISNUMBER(SEARCH(" ",formulario!B83)))),"OK","ERROR"))</f>
        <v/>
      </c>
      <c r="C83" t="str">
        <f>IF(TRIM(formulario!C83)="","",IF(AND(LEN(TRIM(formulario!C83))=10,ISNUMBER(VALUE(TRIM(formulario!C83))),LEFT(TRIM(formulario!C83),1)="0"),"OK","ERROR"))</f>
        <v/>
      </c>
      <c r="D83" t="str">
        <f>IF(formulario!D83="","",IF(COUNTIF(catalogo_provincias,formulario!D83)&gt;0,"OK","ERROR"))</f>
        <v/>
      </c>
      <c r="E83" t="str">
        <f>IF(formulario!E83="","",IF(COUNTIF(catalogo_ubicacion!$I$2:$I$222,formulario!D83&amp;"|"&amp;formulario!E83)&gt;0,"OK","ERROR"))</f>
        <v/>
      </c>
      <c r="F83" t="str">
        <f>IF(formulario!F83="","",IF(COUNTIF(catalogo_ubicacion!$E$2:$E$1300,formulario!D83&amp;"|"&amp;formulario!E83&amp;"|"&amp;formulario!F83)&gt;0,"OK","ERROR"))</f>
        <v/>
      </c>
      <c r="G83" t="str">
        <f>IF(TRIM(formulario!G83)="","",IF(LEN(formulario!G83)&lt;=256,"OK","ERROR"))</f>
        <v/>
      </c>
      <c r="H83" t="str">
        <f>IF(TRIM(formulario!H83)="","",IF(LEN(formulario!H83)&lt;=256,"OK","ERROR"))</f>
        <v/>
      </c>
      <c r="I83" t="str">
        <f>IF(
TRIM(formulario!I83)="",
"",
IF(
AND(
ISERROR(SEARCH(",",TRIM(formulario!I83))),
LEN(TRIM(formulario!I83))-LEN(SUBSTITUTE(TRIM(formulario!I83),".",""))&lt;=1,
ISNUMBER(--SUBSTITUTE(TRIM(formulario!I83),".","")),
NOT(LEFT(TRIM(formulario!I83),1)="."),
NOT(RIGHT(TRIM(formulario!I83),1)=".")
),
"OK",
"ERROR"
)
)</f>
        <v/>
      </c>
      <c r="J83" t="str">
        <f>IF(TRIM(formulario!J83)="","",IF(LEN(formulario!J83)&lt;=256,"OK","ERROR"))</f>
        <v/>
      </c>
      <c r="K83" t="str">
        <f>IF(TRIM(formulario!K83)="","",IF(LEN(formulario!K83)&lt;=1024,"OK","ERROR"))</f>
        <v/>
      </c>
      <c r="L83" t="str">
        <f>IF(
TRIM(formulario!L83)="",
"",
IF(
AND(
ISERROR(SEARCH(",",TRIM(formulario!L83))),
LEN(TRIM(formulario!L83))-LEN(SUBSTITUTE(TRIM(formulario!L83),".",""))&lt;=1,
ISNUMBER(--SUBSTITUTE(TRIM(formulario!L83),".","")),
NOT(LEFT(TRIM(formulario!L83),1)="."),
NOT(RIGHT(TRIM(formulario!L83),1)=".")
),
"OK",
"ERROR"
)
)</f>
        <v/>
      </c>
      <c r="M83" t="str">
        <f>IF(
TRIM(formulario!M83)="",
"",
IF(
AND(
LEN(TRIM(formulario!M83))=10,
MID(TRIM(formulario!M83),3,1)="/",
MID(TRIM(formulario!M83),6,1)="/",
ISNUMBER(DATE(
VALUE(RIGHT(TRIM(formulario!M83),4)),
VALUE(MID(TRIM(formulario!M83),4,2)),
VALUE(LEFT(TRIM(formulario!M83),2))
))
),
"OK",
"ERROR"
)
)</f>
        <v/>
      </c>
      <c r="N83" t="str">
        <f>IF(
TRIM(formulario!N83)="",
"",
IF(
AND(
LEFT(TRIM(formulario!N83),1)="[",
RIGHT(TRIM(formulario!N83),1)="]",
LEN(TRIM(formulario!N83))-LEN(SUBSTITUTE(TRIM(formulario!N83),"[",""))&gt;=1,
LEN(TRIM(formulario!N83))-LEN(SUBSTITUTE(TRIM(formulario!N83),"]",""))&gt;=1,
LEN(TRIM(formulario!N83))-LEN(SUBSTITUTE(TRIM(formulario!N83),".",""))&gt;=2
),
"OK",
"ERROR"
)
)</f>
        <v/>
      </c>
      <c r="O83" t="str">
        <f>IF(formulario!O83="","",IF(COUNTIF(catalogo_areas_tematicas,formulario!O83)&gt;0,"OK","ERROR"))</f>
        <v/>
      </c>
      <c r="P83" t="str">
        <f>IF(formulario!P83="","",IF(COUNTIF(catalogo_tipos_operacion,formulario!P83)&gt;0,"OK","ERROR"))</f>
        <v/>
      </c>
      <c r="Q83" t="str">
        <f>IF(formulario!Q83="","",IF(COUNTIF(catalogo_productos,formulario!Q83)&gt;0,"OK","ERROR"))</f>
        <v/>
      </c>
    </row>
    <row r="84" spans="1:17">
      <c r="A84" t="str">
        <f>IF(TRIM(formulario!A84)="","",IF(AND(ISNUMBER(VALUE(TRIM(formulario!A84))),OR(LEN(TRIM(formulario!A84))=10, LEN(TRIM(formulario!A84))=13)),"OK","ERROR"))</f>
        <v/>
      </c>
      <c r="B84" t="str">
        <f>IF(TRIM(formulario!B84)="","",IF(AND(ISNUMBER(SEARCH("@",formulario!B84)),ISNUMBER(SEARCH(".",formulario!B84)),NOT(ISNUMBER(SEARCH(" ",formulario!B84)))),"OK","ERROR"))</f>
        <v/>
      </c>
      <c r="C84" t="str">
        <f>IF(TRIM(formulario!C84)="","",IF(AND(LEN(TRIM(formulario!C84))=10,ISNUMBER(VALUE(TRIM(formulario!C84))),LEFT(TRIM(formulario!C84),1)="0"),"OK","ERROR"))</f>
        <v/>
      </c>
      <c r="D84" t="str">
        <f>IF(formulario!D84="","",IF(COUNTIF(catalogo_provincias,formulario!D84)&gt;0,"OK","ERROR"))</f>
        <v/>
      </c>
      <c r="E84" t="str">
        <f>IF(formulario!E84="","",IF(COUNTIF(catalogo_ubicacion!$I$2:$I$222,formulario!D84&amp;"|"&amp;formulario!E84)&gt;0,"OK","ERROR"))</f>
        <v/>
      </c>
      <c r="F84" t="str">
        <f>IF(formulario!F84="","",IF(COUNTIF(catalogo_ubicacion!$E$2:$E$1300,formulario!D84&amp;"|"&amp;formulario!E84&amp;"|"&amp;formulario!F84)&gt;0,"OK","ERROR"))</f>
        <v/>
      </c>
      <c r="G84" t="str">
        <f>IF(TRIM(formulario!G84)="","",IF(LEN(formulario!G84)&lt;=256,"OK","ERROR"))</f>
        <v/>
      </c>
      <c r="H84" t="str">
        <f>IF(TRIM(formulario!H84)="","",IF(LEN(formulario!H84)&lt;=256,"OK","ERROR"))</f>
        <v/>
      </c>
      <c r="I84" t="str">
        <f>IF(
TRIM(formulario!I84)="",
"",
IF(
AND(
ISERROR(SEARCH(",",TRIM(formulario!I84))),
LEN(TRIM(formulario!I84))-LEN(SUBSTITUTE(TRIM(formulario!I84),".",""))&lt;=1,
ISNUMBER(--SUBSTITUTE(TRIM(formulario!I84),".","")),
NOT(LEFT(TRIM(formulario!I84),1)="."),
NOT(RIGHT(TRIM(formulario!I84),1)=".")
),
"OK",
"ERROR"
)
)</f>
        <v/>
      </c>
      <c r="J84" t="str">
        <f>IF(TRIM(formulario!J84)="","",IF(LEN(formulario!J84)&lt;=256,"OK","ERROR"))</f>
        <v/>
      </c>
      <c r="K84" t="str">
        <f>IF(TRIM(formulario!K84)="","",IF(LEN(formulario!K84)&lt;=1024,"OK","ERROR"))</f>
        <v/>
      </c>
      <c r="L84" t="str">
        <f>IF(
TRIM(formulario!L84)="",
"",
IF(
AND(
ISERROR(SEARCH(",",TRIM(formulario!L84))),
LEN(TRIM(formulario!L84))-LEN(SUBSTITUTE(TRIM(formulario!L84),".",""))&lt;=1,
ISNUMBER(--SUBSTITUTE(TRIM(formulario!L84),".","")),
NOT(LEFT(TRIM(formulario!L84),1)="."),
NOT(RIGHT(TRIM(formulario!L84),1)=".")
),
"OK",
"ERROR"
)
)</f>
        <v/>
      </c>
      <c r="M84" t="str">
        <f>IF(
TRIM(formulario!M84)="",
"",
IF(
AND(
LEN(TRIM(formulario!M84))=10,
MID(TRIM(formulario!M84),3,1)="/",
MID(TRIM(formulario!M84),6,1)="/",
ISNUMBER(DATE(
VALUE(RIGHT(TRIM(formulario!M84),4)),
VALUE(MID(TRIM(formulario!M84),4,2)),
VALUE(LEFT(TRIM(formulario!M84),2))
))
),
"OK",
"ERROR"
)
)</f>
        <v/>
      </c>
      <c r="N84" t="str">
        <f>IF(
TRIM(formulario!N84)="",
"",
IF(
AND(
LEFT(TRIM(formulario!N84),1)="[",
RIGHT(TRIM(formulario!N84),1)="]",
LEN(TRIM(formulario!N84))-LEN(SUBSTITUTE(TRIM(formulario!N84),"[",""))&gt;=1,
LEN(TRIM(formulario!N84))-LEN(SUBSTITUTE(TRIM(formulario!N84),"]",""))&gt;=1,
LEN(TRIM(formulario!N84))-LEN(SUBSTITUTE(TRIM(formulario!N84),".",""))&gt;=2
),
"OK",
"ERROR"
)
)</f>
        <v/>
      </c>
      <c r="O84" t="str">
        <f>IF(formulario!O84="","",IF(COUNTIF(catalogo_areas_tematicas,formulario!O84)&gt;0,"OK","ERROR"))</f>
        <v/>
      </c>
      <c r="P84" t="str">
        <f>IF(formulario!P84="","",IF(COUNTIF(catalogo_tipos_operacion,formulario!P84)&gt;0,"OK","ERROR"))</f>
        <v/>
      </c>
      <c r="Q84" t="str">
        <f>IF(formulario!Q84="","",IF(COUNTIF(catalogo_productos,formulario!Q84)&gt;0,"OK","ERROR"))</f>
        <v/>
      </c>
    </row>
    <row r="85" spans="1:17">
      <c r="A85" t="str">
        <f>IF(TRIM(formulario!A85)="","",IF(AND(ISNUMBER(VALUE(TRIM(formulario!A85))),OR(LEN(TRIM(formulario!A85))=10, LEN(TRIM(formulario!A85))=13)),"OK","ERROR"))</f>
        <v/>
      </c>
      <c r="B85" t="str">
        <f>IF(TRIM(formulario!B85)="","",IF(AND(ISNUMBER(SEARCH("@",formulario!B85)),ISNUMBER(SEARCH(".",formulario!B85)),NOT(ISNUMBER(SEARCH(" ",formulario!B85)))),"OK","ERROR"))</f>
        <v/>
      </c>
      <c r="C85" t="str">
        <f>IF(TRIM(formulario!C85)="","",IF(AND(LEN(TRIM(formulario!C85))=10,ISNUMBER(VALUE(TRIM(formulario!C85))),LEFT(TRIM(formulario!C85),1)="0"),"OK","ERROR"))</f>
        <v/>
      </c>
      <c r="D85" t="str">
        <f>IF(formulario!D85="","",IF(COUNTIF(catalogo_provincias,formulario!D85)&gt;0,"OK","ERROR"))</f>
        <v/>
      </c>
      <c r="E85" t="str">
        <f>IF(formulario!E85="","",IF(COUNTIF(catalogo_ubicacion!$I$2:$I$222,formulario!D85&amp;"|"&amp;formulario!E85)&gt;0,"OK","ERROR"))</f>
        <v/>
      </c>
      <c r="F85" t="str">
        <f>IF(formulario!F85="","",IF(COUNTIF(catalogo_ubicacion!$E$2:$E$1300,formulario!D85&amp;"|"&amp;formulario!E85&amp;"|"&amp;formulario!F85)&gt;0,"OK","ERROR"))</f>
        <v/>
      </c>
      <c r="G85" t="str">
        <f>IF(TRIM(formulario!G85)="","",IF(LEN(formulario!G85)&lt;=256,"OK","ERROR"))</f>
        <v/>
      </c>
      <c r="H85" t="str">
        <f>IF(TRIM(formulario!H85)="","",IF(LEN(formulario!H85)&lt;=256,"OK","ERROR"))</f>
        <v/>
      </c>
      <c r="I85" t="str">
        <f>IF(
TRIM(formulario!I85)="",
"",
IF(
AND(
ISERROR(SEARCH(",",TRIM(formulario!I85))),
LEN(TRIM(formulario!I85))-LEN(SUBSTITUTE(TRIM(formulario!I85),".",""))&lt;=1,
ISNUMBER(--SUBSTITUTE(TRIM(formulario!I85),".","")),
NOT(LEFT(TRIM(formulario!I85),1)="."),
NOT(RIGHT(TRIM(formulario!I85),1)=".")
),
"OK",
"ERROR"
)
)</f>
        <v/>
      </c>
      <c r="J85" t="str">
        <f>IF(TRIM(formulario!J85)="","",IF(LEN(formulario!J85)&lt;=256,"OK","ERROR"))</f>
        <v/>
      </c>
      <c r="K85" t="str">
        <f>IF(TRIM(formulario!K85)="","",IF(LEN(formulario!K85)&lt;=1024,"OK","ERROR"))</f>
        <v/>
      </c>
      <c r="L85" t="str">
        <f>IF(
TRIM(formulario!L85)="",
"",
IF(
AND(
ISERROR(SEARCH(",",TRIM(formulario!L85))),
LEN(TRIM(formulario!L85))-LEN(SUBSTITUTE(TRIM(formulario!L85),".",""))&lt;=1,
ISNUMBER(--SUBSTITUTE(TRIM(formulario!L85),".","")),
NOT(LEFT(TRIM(formulario!L85),1)="."),
NOT(RIGHT(TRIM(formulario!L85),1)=".")
),
"OK",
"ERROR"
)
)</f>
        <v/>
      </c>
      <c r="M85" t="str">
        <f>IF(
TRIM(formulario!M85)="",
"",
IF(
AND(
LEN(TRIM(formulario!M85))=10,
MID(TRIM(formulario!M85),3,1)="/",
MID(TRIM(formulario!M85),6,1)="/",
ISNUMBER(DATE(
VALUE(RIGHT(TRIM(formulario!M85),4)),
VALUE(MID(TRIM(formulario!M85),4,2)),
VALUE(LEFT(TRIM(formulario!M85),2))
))
),
"OK",
"ERROR"
)
)</f>
        <v/>
      </c>
      <c r="N85" t="str">
        <f>IF(
TRIM(formulario!N85)="",
"",
IF(
AND(
LEFT(TRIM(formulario!N85),1)="[",
RIGHT(TRIM(formulario!N85),1)="]",
LEN(TRIM(formulario!N85))-LEN(SUBSTITUTE(TRIM(formulario!N85),"[",""))&gt;=1,
LEN(TRIM(formulario!N85))-LEN(SUBSTITUTE(TRIM(formulario!N85),"]",""))&gt;=1,
LEN(TRIM(formulario!N85))-LEN(SUBSTITUTE(TRIM(formulario!N85),".",""))&gt;=2
),
"OK",
"ERROR"
)
)</f>
        <v/>
      </c>
      <c r="O85" t="str">
        <f>IF(formulario!O85="","",IF(COUNTIF(catalogo_areas_tematicas,formulario!O85)&gt;0,"OK","ERROR"))</f>
        <v/>
      </c>
      <c r="P85" t="str">
        <f>IF(formulario!P85="","",IF(COUNTIF(catalogo_tipos_operacion,formulario!P85)&gt;0,"OK","ERROR"))</f>
        <v/>
      </c>
      <c r="Q85" t="str">
        <f>IF(formulario!Q85="","",IF(COUNTIF(catalogo_productos,formulario!Q85)&gt;0,"OK","ERROR"))</f>
        <v/>
      </c>
    </row>
    <row r="86" spans="1:17">
      <c r="A86" t="str">
        <f>IF(TRIM(formulario!A86)="","",IF(AND(ISNUMBER(VALUE(TRIM(formulario!A86))),OR(LEN(TRIM(formulario!A86))=10, LEN(TRIM(formulario!A86))=13)),"OK","ERROR"))</f>
        <v/>
      </c>
      <c r="B86" t="str">
        <f>IF(TRIM(formulario!B86)="","",IF(AND(ISNUMBER(SEARCH("@",formulario!B86)),ISNUMBER(SEARCH(".",formulario!B86)),NOT(ISNUMBER(SEARCH(" ",formulario!B86)))),"OK","ERROR"))</f>
        <v/>
      </c>
      <c r="C86" t="str">
        <f>IF(TRIM(formulario!C86)="","",IF(AND(LEN(TRIM(formulario!C86))=10,ISNUMBER(VALUE(TRIM(formulario!C86))),LEFT(TRIM(formulario!C86),1)="0"),"OK","ERROR"))</f>
        <v/>
      </c>
      <c r="D86" t="str">
        <f>IF(formulario!D86="","",IF(COUNTIF(catalogo_provincias,formulario!D86)&gt;0,"OK","ERROR"))</f>
        <v/>
      </c>
      <c r="E86" t="str">
        <f>IF(formulario!E86="","",IF(COUNTIF(catalogo_ubicacion!$I$2:$I$222,formulario!D86&amp;"|"&amp;formulario!E86)&gt;0,"OK","ERROR"))</f>
        <v/>
      </c>
      <c r="F86" t="str">
        <f>IF(formulario!F86="","",IF(COUNTIF(catalogo_ubicacion!$E$2:$E$1300,formulario!D86&amp;"|"&amp;formulario!E86&amp;"|"&amp;formulario!F86)&gt;0,"OK","ERROR"))</f>
        <v/>
      </c>
      <c r="G86" t="str">
        <f>IF(TRIM(formulario!G86)="","",IF(LEN(formulario!G86)&lt;=256,"OK","ERROR"))</f>
        <v/>
      </c>
      <c r="H86" t="str">
        <f>IF(TRIM(formulario!H86)="","",IF(LEN(formulario!H86)&lt;=256,"OK","ERROR"))</f>
        <v/>
      </c>
      <c r="I86" t="str">
        <f>IF(
TRIM(formulario!I86)="",
"",
IF(
AND(
ISERROR(SEARCH(",",TRIM(formulario!I86))),
LEN(TRIM(formulario!I86))-LEN(SUBSTITUTE(TRIM(formulario!I86),".",""))&lt;=1,
ISNUMBER(--SUBSTITUTE(TRIM(formulario!I86),".","")),
NOT(LEFT(TRIM(formulario!I86),1)="."),
NOT(RIGHT(TRIM(formulario!I86),1)=".")
),
"OK",
"ERROR"
)
)</f>
        <v/>
      </c>
      <c r="J86" t="str">
        <f>IF(TRIM(formulario!J86)="","",IF(LEN(formulario!J86)&lt;=256,"OK","ERROR"))</f>
        <v/>
      </c>
      <c r="K86" t="str">
        <f>IF(TRIM(formulario!K86)="","",IF(LEN(formulario!K86)&lt;=1024,"OK","ERROR"))</f>
        <v/>
      </c>
      <c r="L86" t="str">
        <f>IF(
TRIM(formulario!L86)="",
"",
IF(
AND(
ISERROR(SEARCH(",",TRIM(formulario!L86))),
LEN(TRIM(formulario!L86))-LEN(SUBSTITUTE(TRIM(formulario!L86),".",""))&lt;=1,
ISNUMBER(--SUBSTITUTE(TRIM(formulario!L86),".","")),
NOT(LEFT(TRIM(formulario!L86),1)="."),
NOT(RIGHT(TRIM(formulario!L86),1)=".")
),
"OK",
"ERROR"
)
)</f>
        <v/>
      </c>
      <c r="M86" t="str">
        <f>IF(
TRIM(formulario!M86)="",
"",
IF(
AND(
LEN(TRIM(formulario!M86))=10,
MID(TRIM(formulario!M86),3,1)="/",
MID(TRIM(formulario!M86),6,1)="/",
ISNUMBER(DATE(
VALUE(RIGHT(TRIM(formulario!M86),4)),
VALUE(MID(TRIM(formulario!M86),4,2)),
VALUE(LEFT(TRIM(formulario!M86),2))
))
),
"OK",
"ERROR"
)
)</f>
        <v/>
      </c>
      <c r="N86" t="str">
        <f>IF(
TRIM(formulario!N86)="",
"",
IF(
AND(
LEFT(TRIM(formulario!N86),1)="[",
RIGHT(TRIM(formulario!N86),1)="]",
LEN(TRIM(formulario!N86))-LEN(SUBSTITUTE(TRIM(formulario!N86),"[",""))&gt;=1,
LEN(TRIM(formulario!N86))-LEN(SUBSTITUTE(TRIM(formulario!N86),"]",""))&gt;=1,
LEN(TRIM(formulario!N86))-LEN(SUBSTITUTE(TRIM(formulario!N86),".",""))&gt;=2
),
"OK",
"ERROR"
)
)</f>
        <v/>
      </c>
      <c r="O86" t="str">
        <f>IF(formulario!O86="","",IF(COUNTIF(catalogo_areas_tematicas,formulario!O86)&gt;0,"OK","ERROR"))</f>
        <v/>
      </c>
      <c r="P86" t="str">
        <f>IF(formulario!P86="","",IF(COUNTIF(catalogo_tipos_operacion,formulario!P86)&gt;0,"OK","ERROR"))</f>
        <v/>
      </c>
      <c r="Q86" t="str">
        <f>IF(formulario!Q86="","",IF(COUNTIF(catalogo_productos,formulario!Q86)&gt;0,"OK","ERROR"))</f>
        <v/>
      </c>
    </row>
    <row r="87" spans="1:17">
      <c r="A87" t="str">
        <f>IF(TRIM(formulario!A87)="","",IF(AND(ISNUMBER(VALUE(TRIM(formulario!A87))),OR(LEN(TRIM(formulario!A87))=10, LEN(TRIM(formulario!A87))=13)),"OK","ERROR"))</f>
        <v/>
      </c>
      <c r="B87" t="str">
        <f>IF(TRIM(formulario!B87)="","",IF(AND(ISNUMBER(SEARCH("@",formulario!B87)),ISNUMBER(SEARCH(".",formulario!B87)),NOT(ISNUMBER(SEARCH(" ",formulario!B87)))),"OK","ERROR"))</f>
        <v/>
      </c>
      <c r="C87" t="str">
        <f>IF(TRIM(formulario!C87)="","",IF(AND(LEN(TRIM(formulario!C87))=10,ISNUMBER(VALUE(TRIM(formulario!C87))),LEFT(TRIM(formulario!C87),1)="0"),"OK","ERROR"))</f>
        <v/>
      </c>
      <c r="D87" t="str">
        <f>IF(formulario!D87="","",IF(COUNTIF(catalogo_provincias,formulario!D87)&gt;0,"OK","ERROR"))</f>
        <v/>
      </c>
      <c r="E87" t="str">
        <f>IF(formulario!E87="","",IF(COUNTIF(catalogo_ubicacion!$I$2:$I$222,formulario!D87&amp;"|"&amp;formulario!E87)&gt;0,"OK","ERROR"))</f>
        <v/>
      </c>
      <c r="F87" t="str">
        <f>IF(formulario!F87="","",IF(COUNTIF(catalogo_ubicacion!$E$2:$E$1300,formulario!D87&amp;"|"&amp;formulario!E87&amp;"|"&amp;formulario!F87)&gt;0,"OK","ERROR"))</f>
        <v/>
      </c>
      <c r="G87" t="str">
        <f>IF(TRIM(formulario!G87)="","",IF(LEN(formulario!G87)&lt;=256,"OK","ERROR"))</f>
        <v/>
      </c>
      <c r="H87" t="str">
        <f>IF(TRIM(formulario!H87)="","",IF(LEN(formulario!H87)&lt;=256,"OK","ERROR"))</f>
        <v/>
      </c>
      <c r="I87" t="str">
        <f>IF(
TRIM(formulario!I87)="",
"",
IF(
AND(
ISERROR(SEARCH(",",TRIM(formulario!I87))),
LEN(TRIM(formulario!I87))-LEN(SUBSTITUTE(TRIM(formulario!I87),".",""))&lt;=1,
ISNUMBER(--SUBSTITUTE(TRIM(formulario!I87),".","")),
NOT(LEFT(TRIM(formulario!I87),1)="."),
NOT(RIGHT(TRIM(formulario!I87),1)=".")
),
"OK",
"ERROR"
)
)</f>
        <v/>
      </c>
      <c r="J87" t="str">
        <f>IF(TRIM(formulario!J87)="","",IF(LEN(formulario!J87)&lt;=256,"OK","ERROR"))</f>
        <v/>
      </c>
      <c r="K87" t="str">
        <f>IF(TRIM(formulario!K87)="","",IF(LEN(formulario!K87)&lt;=1024,"OK","ERROR"))</f>
        <v/>
      </c>
      <c r="L87" t="str">
        <f>IF(
TRIM(formulario!L87)="",
"",
IF(
AND(
ISERROR(SEARCH(",",TRIM(formulario!L87))),
LEN(TRIM(formulario!L87))-LEN(SUBSTITUTE(TRIM(formulario!L87),".",""))&lt;=1,
ISNUMBER(--SUBSTITUTE(TRIM(formulario!L87),".","")),
NOT(LEFT(TRIM(formulario!L87),1)="."),
NOT(RIGHT(TRIM(formulario!L87),1)=".")
),
"OK",
"ERROR"
)
)</f>
        <v/>
      </c>
      <c r="M87" t="str">
        <f>IF(
TRIM(formulario!M87)="",
"",
IF(
AND(
LEN(TRIM(formulario!M87))=10,
MID(TRIM(formulario!M87),3,1)="/",
MID(TRIM(formulario!M87),6,1)="/",
ISNUMBER(DATE(
VALUE(RIGHT(TRIM(formulario!M87),4)),
VALUE(MID(TRIM(formulario!M87),4,2)),
VALUE(LEFT(TRIM(formulario!M87),2))
))
),
"OK",
"ERROR"
)
)</f>
        <v/>
      </c>
      <c r="N87" t="str">
        <f>IF(
TRIM(formulario!N87)="",
"",
IF(
AND(
LEFT(TRIM(formulario!N87),1)="[",
RIGHT(TRIM(formulario!N87),1)="]",
LEN(TRIM(formulario!N87))-LEN(SUBSTITUTE(TRIM(formulario!N87),"[",""))&gt;=1,
LEN(TRIM(formulario!N87))-LEN(SUBSTITUTE(TRIM(formulario!N87),"]",""))&gt;=1,
LEN(TRIM(formulario!N87))-LEN(SUBSTITUTE(TRIM(formulario!N87),".",""))&gt;=2
),
"OK",
"ERROR"
)
)</f>
        <v/>
      </c>
      <c r="O87" t="str">
        <f>IF(formulario!O87="","",IF(COUNTIF(catalogo_areas_tematicas,formulario!O87)&gt;0,"OK","ERROR"))</f>
        <v/>
      </c>
      <c r="P87" t="str">
        <f>IF(formulario!P87="","",IF(COUNTIF(catalogo_tipos_operacion,formulario!P87)&gt;0,"OK","ERROR"))</f>
        <v/>
      </c>
      <c r="Q87" t="str">
        <f>IF(formulario!Q87="","",IF(COUNTIF(catalogo_productos,formulario!Q87)&gt;0,"OK","ERROR"))</f>
        <v/>
      </c>
    </row>
    <row r="88" spans="1:17">
      <c r="A88" t="str">
        <f>IF(TRIM(formulario!A88)="","",IF(AND(ISNUMBER(VALUE(TRIM(formulario!A88))),OR(LEN(TRIM(formulario!A88))=10, LEN(TRIM(formulario!A88))=13)),"OK","ERROR"))</f>
        <v/>
      </c>
      <c r="B88" t="str">
        <f>IF(TRIM(formulario!B88)="","",IF(AND(ISNUMBER(SEARCH("@",formulario!B88)),ISNUMBER(SEARCH(".",formulario!B88)),NOT(ISNUMBER(SEARCH(" ",formulario!B88)))),"OK","ERROR"))</f>
        <v/>
      </c>
      <c r="C88" t="str">
        <f>IF(TRIM(formulario!C88)="","",IF(AND(LEN(TRIM(formulario!C88))=10,ISNUMBER(VALUE(TRIM(formulario!C88))),LEFT(TRIM(formulario!C88),1)="0"),"OK","ERROR"))</f>
        <v/>
      </c>
      <c r="D88" t="str">
        <f>IF(formulario!D88="","",IF(COUNTIF(catalogo_provincias,formulario!D88)&gt;0,"OK","ERROR"))</f>
        <v/>
      </c>
      <c r="E88" t="str">
        <f>IF(formulario!E88="","",IF(COUNTIF(catalogo_ubicacion!$I$2:$I$222,formulario!D88&amp;"|"&amp;formulario!E88)&gt;0,"OK","ERROR"))</f>
        <v/>
      </c>
      <c r="F88" t="str">
        <f>IF(formulario!F88="","",IF(COUNTIF(catalogo_ubicacion!$E$2:$E$1300,formulario!D88&amp;"|"&amp;formulario!E88&amp;"|"&amp;formulario!F88)&gt;0,"OK","ERROR"))</f>
        <v/>
      </c>
      <c r="G88" t="str">
        <f>IF(TRIM(formulario!G88)="","",IF(LEN(formulario!G88)&lt;=256,"OK","ERROR"))</f>
        <v/>
      </c>
      <c r="H88" t="str">
        <f>IF(TRIM(formulario!H88)="","",IF(LEN(formulario!H88)&lt;=256,"OK","ERROR"))</f>
        <v/>
      </c>
      <c r="I88" t="str">
        <f>IF(
TRIM(formulario!I88)="",
"",
IF(
AND(
ISERROR(SEARCH(",",TRIM(formulario!I88))),
LEN(TRIM(formulario!I88))-LEN(SUBSTITUTE(TRIM(formulario!I88),".",""))&lt;=1,
ISNUMBER(--SUBSTITUTE(TRIM(formulario!I88),".","")),
NOT(LEFT(TRIM(formulario!I88),1)="."),
NOT(RIGHT(TRIM(formulario!I88),1)=".")
),
"OK",
"ERROR"
)
)</f>
        <v/>
      </c>
      <c r="J88" t="str">
        <f>IF(TRIM(formulario!J88)="","",IF(LEN(formulario!J88)&lt;=256,"OK","ERROR"))</f>
        <v/>
      </c>
      <c r="K88" t="str">
        <f>IF(TRIM(formulario!K88)="","",IF(LEN(formulario!K88)&lt;=1024,"OK","ERROR"))</f>
        <v/>
      </c>
      <c r="L88" t="str">
        <f>IF(
TRIM(formulario!L88)="",
"",
IF(
AND(
ISERROR(SEARCH(",",TRIM(formulario!L88))),
LEN(TRIM(formulario!L88))-LEN(SUBSTITUTE(TRIM(formulario!L88),".",""))&lt;=1,
ISNUMBER(--SUBSTITUTE(TRIM(formulario!L88),".","")),
NOT(LEFT(TRIM(formulario!L88),1)="."),
NOT(RIGHT(TRIM(formulario!L88),1)=".")
),
"OK",
"ERROR"
)
)</f>
        <v/>
      </c>
      <c r="M88" t="str">
        <f>IF(
TRIM(formulario!M88)="",
"",
IF(
AND(
LEN(TRIM(formulario!M88))=10,
MID(TRIM(formulario!M88),3,1)="/",
MID(TRIM(formulario!M88),6,1)="/",
ISNUMBER(DATE(
VALUE(RIGHT(TRIM(formulario!M88),4)),
VALUE(MID(TRIM(formulario!M88),4,2)),
VALUE(LEFT(TRIM(formulario!M88),2))
))
),
"OK",
"ERROR"
)
)</f>
        <v/>
      </c>
      <c r="N88" t="str">
        <f>IF(
TRIM(formulario!N88)="",
"",
IF(
AND(
LEFT(TRIM(formulario!N88),1)="[",
RIGHT(TRIM(formulario!N88),1)="]",
LEN(TRIM(formulario!N88))-LEN(SUBSTITUTE(TRIM(formulario!N88),"[",""))&gt;=1,
LEN(TRIM(formulario!N88))-LEN(SUBSTITUTE(TRIM(formulario!N88),"]",""))&gt;=1,
LEN(TRIM(formulario!N88))-LEN(SUBSTITUTE(TRIM(formulario!N88),".",""))&gt;=2
),
"OK",
"ERROR"
)
)</f>
        <v/>
      </c>
      <c r="O88" t="str">
        <f>IF(formulario!O88="","",IF(COUNTIF(catalogo_areas_tematicas,formulario!O88)&gt;0,"OK","ERROR"))</f>
        <v/>
      </c>
      <c r="P88" t="str">
        <f>IF(formulario!P88="","",IF(COUNTIF(catalogo_tipos_operacion,formulario!P88)&gt;0,"OK","ERROR"))</f>
        <v/>
      </c>
      <c r="Q88" t="str">
        <f>IF(formulario!Q88="","",IF(COUNTIF(catalogo_productos,formulario!Q88)&gt;0,"OK","ERROR"))</f>
        <v/>
      </c>
    </row>
    <row r="89" spans="1:17">
      <c r="A89" t="str">
        <f>IF(TRIM(formulario!A89)="","",IF(AND(ISNUMBER(VALUE(TRIM(formulario!A89))),OR(LEN(TRIM(formulario!A89))=10, LEN(TRIM(formulario!A89))=13)),"OK","ERROR"))</f>
        <v/>
      </c>
      <c r="B89" t="str">
        <f>IF(TRIM(formulario!B89)="","",IF(AND(ISNUMBER(SEARCH("@",formulario!B89)),ISNUMBER(SEARCH(".",formulario!B89)),NOT(ISNUMBER(SEARCH(" ",formulario!B89)))),"OK","ERROR"))</f>
        <v/>
      </c>
      <c r="C89" t="str">
        <f>IF(TRIM(formulario!C89)="","",IF(AND(LEN(TRIM(formulario!C89))=10,ISNUMBER(VALUE(TRIM(formulario!C89))),LEFT(TRIM(formulario!C89),1)="0"),"OK","ERROR"))</f>
        <v/>
      </c>
      <c r="D89" t="str">
        <f>IF(formulario!D89="","",IF(COUNTIF(catalogo_provincias,formulario!D89)&gt;0,"OK","ERROR"))</f>
        <v/>
      </c>
      <c r="E89" t="str">
        <f>IF(formulario!E89="","",IF(COUNTIF(catalogo_ubicacion!$I$2:$I$222,formulario!D89&amp;"|"&amp;formulario!E89)&gt;0,"OK","ERROR"))</f>
        <v/>
      </c>
      <c r="F89" t="str">
        <f>IF(formulario!F89="","",IF(COUNTIF(catalogo_ubicacion!$E$2:$E$1300,formulario!D89&amp;"|"&amp;formulario!E89&amp;"|"&amp;formulario!F89)&gt;0,"OK","ERROR"))</f>
        <v/>
      </c>
      <c r="G89" t="str">
        <f>IF(TRIM(formulario!G89)="","",IF(LEN(formulario!G89)&lt;=256,"OK","ERROR"))</f>
        <v/>
      </c>
      <c r="H89" t="str">
        <f>IF(TRIM(formulario!H89)="","",IF(LEN(formulario!H89)&lt;=256,"OK","ERROR"))</f>
        <v/>
      </c>
      <c r="I89" t="str">
        <f>IF(
TRIM(formulario!I89)="",
"",
IF(
AND(
ISERROR(SEARCH(",",TRIM(formulario!I89))),
LEN(TRIM(formulario!I89))-LEN(SUBSTITUTE(TRIM(formulario!I89),".",""))&lt;=1,
ISNUMBER(--SUBSTITUTE(TRIM(formulario!I89),".","")),
NOT(LEFT(TRIM(formulario!I89),1)="."),
NOT(RIGHT(TRIM(formulario!I89),1)=".")
),
"OK",
"ERROR"
)
)</f>
        <v/>
      </c>
      <c r="J89" t="str">
        <f>IF(TRIM(formulario!J89)="","",IF(LEN(formulario!J89)&lt;=256,"OK","ERROR"))</f>
        <v/>
      </c>
      <c r="K89" t="str">
        <f>IF(TRIM(formulario!K89)="","",IF(LEN(formulario!K89)&lt;=1024,"OK","ERROR"))</f>
        <v/>
      </c>
      <c r="L89" t="str">
        <f>IF(
TRIM(formulario!L89)="",
"",
IF(
AND(
ISERROR(SEARCH(",",TRIM(formulario!L89))),
LEN(TRIM(formulario!L89))-LEN(SUBSTITUTE(TRIM(formulario!L89),".",""))&lt;=1,
ISNUMBER(--SUBSTITUTE(TRIM(formulario!L89),".","")),
NOT(LEFT(TRIM(formulario!L89),1)="."),
NOT(RIGHT(TRIM(formulario!L89),1)=".")
),
"OK",
"ERROR"
)
)</f>
        <v/>
      </c>
      <c r="M89" t="str">
        <f>IF(
TRIM(formulario!M89)="",
"",
IF(
AND(
LEN(TRIM(formulario!M89))=10,
MID(TRIM(formulario!M89),3,1)="/",
MID(TRIM(formulario!M89),6,1)="/",
ISNUMBER(DATE(
VALUE(RIGHT(TRIM(formulario!M89),4)),
VALUE(MID(TRIM(formulario!M89),4,2)),
VALUE(LEFT(TRIM(formulario!M89),2))
))
),
"OK",
"ERROR"
)
)</f>
        <v/>
      </c>
      <c r="N89" t="str">
        <f>IF(
TRIM(formulario!N89)="",
"",
IF(
AND(
LEFT(TRIM(formulario!N89),1)="[",
RIGHT(TRIM(formulario!N89),1)="]",
LEN(TRIM(formulario!N89))-LEN(SUBSTITUTE(TRIM(formulario!N89),"[",""))&gt;=1,
LEN(TRIM(formulario!N89))-LEN(SUBSTITUTE(TRIM(formulario!N89),"]",""))&gt;=1,
LEN(TRIM(formulario!N89))-LEN(SUBSTITUTE(TRIM(formulario!N89),".",""))&gt;=2
),
"OK",
"ERROR"
)
)</f>
        <v/>
      </c>
      <c r="O89" t="str">
        <f>IF(formulario!O89="","",IF(COUNTIF(catalogo_areas_tematicas,formulario!O89)&gt;0,"OK","ERROR"))</f>
        <v/>
      </c>
      <c r="P89" t="str">
        <f>IF(formulario!P89="","",IF(COUNTIF(catalogo_tipos_operacion,formulario!P89)&gt;0,"OK","ERROR"))</f>
        <v/>
      </c>
      <c r="Q89" t="str">
        <f>IF(formulario!Q89="","",IF(COUNTIF(catalogo_productos,formulario!Q89)&gt;0,"OK","ERROR"))</f>
        <v/>
      </c>
    </row>
    <row r="90" spans="1:17">
      <c r="A90" t="str">
        <f>IF(TRIM(formulario!A90)="","",IF(AND(ISNUMBER(VALUE(TRIM(formulario!A90))),OR(LEN(TRIM(formulario!A90))=10, LEN(TRIM(formulario!A90))=13)),"OK","ERROR"))</f>
        <v/>
      </c>
      <c r="B90" t="str">
        <f>IF(TRIM(formulario!B90)="","",IF(AND(ISNUMBER(SEARCH("@",formulario!B90)),ISNUMBER(SEARCH(".",formulario!B90)),NOT(ISNUMBER(SEARCH(" ",formulario!B90)))),"OK","ERROR"))</f>
        <v/>
      </c>
      <c r="C90" t="str">
        <f>IF(TRIM(formulario!C90)="","",IF(AND(LEN(TRIM(formulario!C90))=10,ISNUMBER(VALUE(TRIM(formulario!C90))),LEFT(TRIM(formulario!C90),1)="0"),"OK","ERROR"))</f>
        <v/>
      </c>
      <c r="D90" t="str">
        <f>IF(formulario!D90="","",IF(COUNTIF(catalogo_provincias,formulario!D90)&gt;0,"OK","ERROR"))</f>
        <v/>
      </c>
      <c r="E90" t="str">
        <f>IF(formulario!E90="","",IF(COUNTIF(catalogo_ubicacion!$I$2:$I$222,formulario!D90&amp;"|"&amp;formulario!E90)&gt;0,"OK","ERROR"))</f>
        <v/>
      </c>
      <c r="F90" t="str">
        <f>IF(formulario!F90="","",IF(COUNTIF(catalogo_ubicacion!$E$2:$E$1300,formulario!D90&amp;"|"&amp;formulario!E90&amp;"|"&amp;formulario!F90)&gt;0,"OK","ERROR"))</f>
        <v/>
      </c>
      <c r="G90" t="str">
        <f>IF(TRIM(formulario!G90)="","",IF(LEN(formulario!G90)&lt;=256,"OK","ERROR"))</f>
        <v/>
      </c>
      <c r="H90" t="str">
        <f>IF(TRIM(formulario!H90)="","",IF(LEN(formulario!H90)&lt;=256,"OK","ERROR"))</f>
        <v/>
      </c>
      <c r="I90" t="str">
        <f>IF(
TRIM(formulario!I90)="",
"",
IF(
AND(
ISERROR(SEARCH(",",TRIM(formulario!I90))),
LEN(TRIM(formulario!I90))-LEN(SUBSTITUTE(TRIM(formulario!I90),".",""))&lt;=1,
ISNUMBER(--SUBSTITUTE(TRIM(formulario!I90),".","")),
NOT(LEFT(TRIM(formulario!I90),1)="."),
NOT(RIGHT(TRIM(formulario!I90),1)=".")
),
"OK",
"ERROR"
)
)</f>
        <v/>
      </c>
      <c r="J90" t="str">
        <f>IF(TRIM(formulario!J90)="","",IF(LEN(formulario!J90)&lt;=256,"OK","ERROR"))</f>
        <v/>
      </c>
      <c r="K90" t="str">
        <f>IF(TRIM(formulario!K90)="","",IF(LEN(formulario!K90)&lt;=1024,"OK","ERROR"))</f>
        <v/>
      </c>
      <c r="L90" t="str">
        <f>IF(
TRIM(formulario!L90)="",
"",
IF(
AND(
ISERROR(SEARCH(",",TRIM(formulario!L90))),
LEN(TRIM(formulario!L90))-LEN(SUBSTITUTE(TRIM(formulario!L90),".",""))&lt;=1,
ISNUMBER(--SUBSTITUTE(TRIM(formulario!L90),".","")),
NOT(LEFT(TRIM(formulario!L90),1)="."),
NOT(RIGHT(TRIM(formulario!L90),1)=".")
),
"OK",
"ERROR"
)
)</f>
        <v/>
      </c>
      <c r="M90" t="str">
        <f>IF(
TRIM(formulario!M90)="",
"",
IF(
AND(
LEN(TRIM(formulario!M90))=10,
MID(TRIM(formulario!M90),3,1)="/",
MID(TRIM(formulario!M90),6,1)="/",
ISNUMBER(DATE(
VALUE(RIGHT(TRIM(formulario!M90),4)),
VALUE(MID(TRIM(formulario!M90),4,2)),
VALUE(LEFT(TRIM(formulario!M90),2))
))
),
"OK",
"ERROR"
)
)</f>
        <v/>
      </c>
      <c r="N90" t="str">
        <f>IF(
TRIM(formulario!N90)="",
"",
IF(
AND(
LEFT(TRIM(formulario!N90),1)="[",
RIGHT(TRIM(formulario!N90),1)="]",
LEN(TRIM(formulario!N90))-LEN(SUBSTITUTE(TRIM(formulario!N90),"[",""))&gt;=1,
LEN(TRIM(formulario!N90))-LEN(SUBSTITUTE(TRIM(formulario!N90),"]",""))&gt;=1,
LEN(TRIM(formulario!N90))-LEN(SUBSTITUTE(TRIM(formulario!N90),".",""))&gt;=2
),
"OK",
"ERROR"
)
)</f>
        <v/>
      </c>
      <c r="O90" t="str">
        <f>IF(formulario!O90="","",IF(COUNTIF(catalogo_areas_tematicas,formulario!O90)&gt;0,"OK","ERROR"))</f>
        <v/>
      </c>
      <c r="P90" t="str">
        <f>IF(formulario!P90="","",IF(COUNTIF(catalogo_tipos_operacion,formulario!P90)&gt;0,"OK","ERROR"))</f>
        <v/>
      </c>
      <c r="Q90" t="str">
        <f>IF(formulario!Q90="","",IF(COUNTIF(catalogo_productos,formulario!Q90)&gt;0,"OK","ERROR"))</f>
        <v/>
      </c>
    </row>
    <row r="91" spans="1:17">
      <c r="A91" t="str">
        <f>IF(TRIM(formulario!A91)="","",IF(AND(ISNUMBER(VALUE(TRIM(formulario!A91))),OR(LEN(TRIM(formulario!A91))=10, LEN(TRIM(formulario!A91))=13)),"OK","ERROR"))</f>
        <v/>
      </c>
      <c r="B91" t="str">
        <f>IF(TRIM(formulario!B91)="","",IF(AND(ISNUMBER(SEARCH("@",formulario!B91)),ISNUMBER(SEARCH(".",formulario!B91)),NOT(ISNUMBER(SEARCH(" ",formulario!B91)))),"OK","ERROR"))</f>
        <v/>
      </c>
      <c r="C91" t="str">
        <f>IF(TRIM(formulario!C91)="","",IF(AND(LEN(TRIM(formulario!C91))=10,ISNUMBER(VALUE(TRIM(formulario!C91))),LEFT(TRIM(formulario!C91),1)="0"),"OK","ERROR"))</f>
        <v/>
      </c>
      <c r="D91" t="str">
        <f>IF(formulario!D91="","",IF(COUNTIF(catalogo_provincias,formulario!D91)&gt;0,"OK","ERROR"))</f>
        <v/>
      </c>
      <c r="E91" t="str">
        <f>IF(formulario!E91="","",IF(COUNTIF(catalogo_ubicacion!$I$2:$I$222,formulario!D91&amp;"|"&amp;formulario!E91)&gt;0,"OK","ERROR"))</f>
        <v/>
      </c>
      <c r="F91" t="str">
        <f>IF(formulario!F91="","",IF(COUNTIF(catalogo_ubicacion!$E$2:$E$1300,formulario!D91&amp;"|"&amp;formulario!E91&amp;"|"&amp;formulario!F91)&gt;0,"OK","ERROR"))</f>
        <v/>
      </c>
      <c r="G91" t="str">
        <f>IF(TRIM(formulario!G91)="","",IF(LEN(formulario!G91)&lt;=256,"OK","ERROR"))</f>
        <v/>
      </c>
      <c r="H91" t="str">
        <f>IF(TRIM(formulario!H91)="","",IF(LEN(formulario!H91)&lt;=256,"OK","ERROR"))</f>
        <v/>
      </c>
      <c r="I91" t="str">
        <f>IF(
TRIM(formulario!I91)="",
"",
IF(
AND(
ISERROR(SEARCH(",",TRIM(formulario!I91))),
LEN(TRIM(formulario!I91))-LEN(SUBSTITUTE(TRIM(formulario!I91),".",""))&lt;=1,
ISNUMBER(--SUBSTITUTE(TRIM(formulario!I91),".","")),
NOT(LEFT(TRIM(formulario!I91),1)="."),
NOT(RIGHT(TRIM(formulario!I91),1)=".")
),
"OK",
"ERROR"
)
)</f>
        <v/>
      </c>
      <c r="J91" t="str">
        <f>IF(TRIM(formulario!J91)="","",IF(LEN(formulario!J91)&lt;=256,"OK","ERROR"))</f>
        <v/>
      </c>
      <c r="K91" t="str">
        <f>IF(TRIM(formulario!K91)="","",IF(LEN(formulario!K91)&lt;=1024,"OK","ERROR"))</f>
        <v/>
      </c>
      <c r="L91" t="str">
        <f>IF(
TRIM(formulario!L91)="",
"",
IF(
AND(
ISERROR(SEARCH(",",TRIM(formulario!L91))),
LEN(TRIM(formulario!L91))-LEN(SUBSTITUTE(TRIM(formulario!L91),".",""))&lt;=1,
ISNUMBER(--SUBSTITUTE(TRIM(formulario!L91),".","")),
NOT(LEFT(TRIM(formulario!L91),1)="."),
NOT(RIGHT(TRIM(formulario!L91),1)=".")
),
"OK",
"ERROR"
)
)</f>
        <v/>
      </c>
      <c r="M91" t="str">
        <f>IF(
TRIM(formulario!M91)="",
"",
IF(
AND(
LEN(TRIM(formulario!M91))=10,
MID(TRIM(formulario!M91),3,1)="/",
MID(TRIM(formulario!M91),6,1)="/",
ISNUMBER(DATE(
VALUE(RIGHT(TRIM(formulario!M91),4)),
VALUE(MID(TRIM(formulario!M91),4,2)),
VALUE(LEFT(TRIM(formulario!M91),2))
))
),
"OK",
"ERROR"
)
)</f>
        <v/>
      </c>
      <c r="N91" t="str">
        <f>IF(
TRIM(formulario!N91)="",
"",
IF(
AND(
LEFT(TRIM(formulario!N91),1)="[",
RIGHT(TRIM(formulario!N91),1)="]",
LEN(TRIM(formulario!N91))-LEN(SUBSTITUTE(TRIM(formulario!N91),"[",""))&gt;=1,
LEN(TRIM(formulario!N91))-LEN(SUBSTITUTE(TRIM(formulario!N91),"]",""))&gt;=1,
LEN(TRIM(formulario!N91))-LEN(SUBSTITUTE(TRIM(formulario!N91),".",""))&gt;=2
),
"OK",
"ERROR"
)
)</f>
        <v/>
      </c>
      <c r="O91" t="str">
        <f>IF(formulario!O91="","",IF(COUNTIF(catalogo_areas_tematicas,formulario!O91)&gt;0,"OK","ERROR"))</f>
        <v/>
      </c>
      <c r="P91" t="str">
        <f>IF(formulario!P91="","",IF(COUNTIF(catalogo_tipos_operacion,formulario!P91)&gt;0,"OK","ERROR"))</f>
        <v/>
      </c>
      <c r="Q91" t="str">
        <f>IF(formulario!Q91="","",IF(COUNTIF(catalogo_productos,formulario!Q91)&gt;0,"OK","ERROR"))</f>
        <v/>
      </c>
    </row>
    <row r="92" spans="1:17">
      <c r="A92" t="str">
        <f>IF(TRIM(formulario!A92)="","",IF(AND(ISNUMBER(VALUE(TRIM(formulario!A92))),OR(LEN(TRIM(formulario!A92))=10, LEN(TRIM(formulario!A92))=13)),"OK","ERROR"))</f>
        <v/>
      </c>
      <c r="B92" t="str">
        <f>IF(TRIM(formulario!B92)="","",IF(AND(ISNUMBER(SEARCH("@",formulario!B92)),ISNUMBER(SEARCH(".",formulario!B92)),NOT(ISNUMBER(SEARCH(" ",formulario!B92)))),"OK","ERROR"))</f>
        <v/>
      </c>
      <c r="C92" t="str">
        <f>IF(TRIM(formulario!C92)="","",IF(AND(LEN(TRIM(formulario!C92))=10,ISNUMBER(VALUE(TRIM(formulario!C92))),LEFT(TRIM(formulario!C92),1)="0"),"OK","ERROR"))</f>
        <v/>
      </c>
      <c r="D92" t="str">
        <f>IF(formulario!D92="","",IF(COUNTIF(catalogo_provincias,formulario!D92)&gt;0,"OK","ERROR"))</f>
        <v/>
      </c>
      <c r="E92" t="str">
        <f>IF(formulario!E92="","",IF(COUNTIF(catalogo_ubicacion!$I$2:$I$222,formulario!D92&amp;"|"&amp;formulario!E92)&gt;0,"OK","ERROR"))</f>
        <v/>
      </c>
      <c r="F92" t="str">
        <f>IF(formulario!F92="","",IF(COUNTIF(catalogo_ubicacion!$E$2:$E$1300,formulario!D92&amp;"|"&amp;formulario!E92&amp;"|"&amp;formulario!F92)&gt;0,"OK","ERROR"))</f>
        <v/>
      </c>
      <c r="G92" t="str">
        <f>IF(TRIM(formulario!G92)="","",IF(LEN(formulario!G92)&lt;=256,"OK","ERROR"))</f>
        <v/>
      </c>
      <c r="H92" t="str">
        <f>IF(TRIM(formulario!H92)="","",IF(LEN(formulario!H92)&lt;=256,"OK","ERROR"))</f>
        <v/>
      </c>
      <c r="I92" t="str">
        <f>IF(
TRIM(formulario!I92)="",
"",
IF(
AND(
ISERROR(SEARCH(",",TRIM(formulario!I92))),
LEN(TRIM(formulario!I92))-LEN(SUBSTITUTE(TRIM(formulario!I92),".",""))&lt;=1,
ISNUMBER(--SUBSTITUTE(TRIM(formulario!I92),".","")),
NOT(LEFT(TRIM(formulario!I92),1)="."),
NOT(RIGHT(TRIM(formulario!I92),1)=".")
),
"OK",
"ERROR"
)
)</f>
        <v/>
      </c>
      <c r="J92" t="str">
        <f>IF(TRIM(formulario!J92)="","",IF(LEN(formulario!J92)&lt;=256,"OK","ERROR"))</f>
        <v/>
      </c>
      <c r="K92" t="str">
        <f>IF(TRIM(formulario!K92)="","",IF(LEN(formulario!K92)&lt;=1024,"OK","ERROR"))</f>
        <v/>
      </c>
      <c r="L92" t="str">
        <f>IF(
TRIM(formulario!L92)="",
"",
IF(
AND(
ISERROR(SEARCH(",",TRIM(formulario!L92))),
LEN(TRIM(formulario!L92))-LEN(SUBSTITUTE(TRIM(formulario!L92),".",""))&lt;=1,
ISNUMBER(--SUBSTITUTE(TRIM(formulario!L92),".","")),
NOT(LEFT(TRIM(formulario!L92),1)="."),
NOT(RIGHT(TRIM(formulario!L92),1)=".")
),
"OK",
"ERROR"
)
)</f>
        <v/>
      </c>
      <c r="M92" t="str">
        <f>IF(
TRIM(formulario!M92)="",
"",
IF(
AND(
LEN(TRIM(formulario!M92))=10,
MID(TRIM(formulario!M92),3,1)="/",
MID(TRIM(formulario!M92),6,1)="/",
ISNUMBER(DATE(
VALUE(RIGHT(TRIM(formulario!M92),4)),
VALUE(MID(TRIM(formulario!M92),4,2)),
VALUE(LEFT(TRIM(formulario!M92),2))
))
),
"OK",
"ERROR"
)
)</f>
        <v/>
      </c>
      <c r="N92" t="str">
        <f>IF(
TRIM(formulario!N92)="",
"",
IF(
AND(
LEFT(TRIM(formulario!N92),1)="[",
RIGHT(TRIM(formulario!N92),1)="]",
LEN(TRIM(formulario!N92))-LEN(SUBSTITUTE(TRIM(formulario!N92),"[",""))&gt;=1,
LEN(TRIM(formulario!N92))-LEN(SUBSTITUTE(TRIM(formulario!N92),"]",""))&gt;=1,
LEN(TRIM(formulario!N92))-LEN(SUBSTITUTE(TRIM(formulario!N92),".",""))&gt;=2
),
"OK",
"ERROR"
)
)</f>
        <v/>
      </c>
      <c r="O92" t="str">
        <f>IF(formulario!O92="","",IF(COUNTIF(catalogo_areas_tematicas,formulario!O92)&gt;0,"OK","ERROR"))</f>
        <v/>
      </c>
      <c r="P92" t="str">
        <f>IF(formulario!P92="","",IF(COUNTIF(catalogo_tipos_operacion,formulario!P92)&gt;0,"OK","ERROR"))</f>
        <v/>
      </c>
      <c r="Q92" t="str">
        <f>IF(formulario!Q92="","",IF(COUNTIF(catalogo_productos,formulario!Q92)&gt;0,"OK","ERROR"))</f>
        <v/>
      </c>
    </row>
    <row r="93" spans="1:17">
      <c r="A93" t="str">
        <f>IF(TRIM(formulario!A93)="","",IF(AND(ISNUMBER(VALUE(TRIM(formulario!A93))),OR(LEN(TRIM(formulario!A93))=10, LEN(TRIM(formulario!A93))=13)),"OK","ERROR"))</f>
        <v/>
      </c>
      <c r="B93" t="str">
        <f>IF(TRIM(formulario!B93)="","",IF(AND(ISNUMBER(SEARCH("@",formulario!B93)),ISNUMBER(SEARCH(".",formulario!B93)),NOT(ISNUMBER(SEARCH(" ",formulario!B93)))),"OK","ERROR"))</f>
        <v/>
      </c>
      <c r="C93" t="str">
        <f>IF(TRIM(formulario!C93)="","",IF(AND(LEN(TRIM(formulario!C93))=10,ISNUMBER(VALUE(TRIM(formulario!C93))),LEFT(TRIM(formulario!C93),1)="0"),"OK","ERROR"))</f>
        <v/>
      </c>
      <c r="D93" t="str">
        <f>IF(formulario!D93="","",IF(COUNTIF(catalogo_provincias,formulario!D93)&gt;0,"OK","ERROR"))</f>
        <v/>
      </c>
      <c r="E93" t="str">
        <f>IF(formulario!E93="","",IF(COUNTIF(catalogo_ubicacion!$I$2:$I$222,formulario!D93&amp;"|"&amp;formulario!E93)&gt;0,"OK","ERROR"))</f>
        <v/>
      </c>
      <c r="F93" t="str">
        <f>IF(formulario!F93="","",IF(COUNTIF(catalogo_ubicacion!$E$2:$E$1300,formulario!D93&amp;"|"&amp;formulario!E93&amp;"|"&amp;formulario!F93)&gt;0,"OK","ERROR"))</f>
        <v/>
      </c>
      <c r="G93" t="str">
        <f>IF(TRIM(formulario!G93)="","",IF(LEN(formulario!G93)&lt;=256,"OK","ERROR"))</f>
        <v/>
      </c>
      <c r="H93" t="str">
        <f>IF(TRIM(formulario!H93)="","",IF(LEN(formulario!H93)&lt;=256,"OK","ERROR"))</f>
        <v/>
      </c>
      <c r="I93" t="str">
        <f>IF(
TRIM(formulario!I93)="",
"",
IF(
AND(
ISERROR(SEARCH(",",TRIM(formulario!I93))),
LEN(TRIM(formulario!I93))-LEN(SUBSTITUTE(TRIM(formulario!I93),".",""))&lt;=1,
ISNUMBER(--SUBSTITUTE(TRIM(formulario!I93),".","")),
NOT(LEFT(TRIM(formulario!I93),1)="."),
NOT(RIGHT(TRIM(formulario!I93),1)=".")
),
"OK",
"ERROR"
)
)</f>
        <v/>
      </c>
      <c r="J93" t="str">
        <f>IF(TRIM(formulario!J93)="","",IF(LEN(formulario!J93)&lt;=256,"OK","ERROR"))</f>
        <v/>
      </c>
      <c r="K93" t="str">
        <f>IF(TRIM(formulario!K93)="","",IF(LEN(formulario!K93)&lt;=1024,"OK","ERROR"))</f>
        <v/>
      </c>
      <c r="L93" t="str">
        <f>IF(
TRIM(formulario!L93)="",
"",
IF(
AND(
ISERROR(SEARCH(",",TRIM(formulario!L93))),
LEN(TRIM(formulario!L93))-LEN(SUBSTITUTE(TRIM(formulario!L93),".",""))&lt;=1,
ISNUMBER(--SUBSTITUTE(TRIM(formulario!L93),".","")),
NOT(LEFT(TRIM(formulario!L93),1)="."),
NOT(RIGHT(TRIM(formulario!L93),1)=".")
),
"OK",
"ERROR"
)
)</f>
        <v/>
      </c>
      <c r="M93" t="str">
        <f>IF(
TRIM(formulario!M93)="",
"",
IF(
AND(
LEN(TRIM(formulario!M93))=10,
MID(TRIM(formulario!M93),3,1)="/",
MID(TRIM(formulario!M93),6,1)="/",
ISNUMBER(DATE(
VALUE(RIGHT(TRIM(formulario!M93),4)),
VALUE(MID(TRIM(formulario!M93),4,2)),
VALUE(LEFT(TRIM(formulario!M93),2))
))
),
"OK",
"ERROR"
)
)</f>
        <v/>
      </c>
      <c r="N93" t="str">
        <f>IF(
TRIM(formulario!N93)="",
"",
IF(
AND(
LEFT(TRIM(formulario!N93),1)="[",
RIGHT(TRIM(formulario!N93),1)="]",
LEN(TRIM(formulario!N93))-LEN(SUBSTITUTE(TRIM(formulario!N93),"[",""))&gt;=1,
LEN(TRIM(formulario!N93))-LEN(SUBSTITUTE(TRIM(formulario!N93),"]",""))&gt;=1,
LEN(TRIM(formulario!N93))-LEN(SUBSTITUTE(TRIM(formulario!N93),".",""))&gt;=2
),
"OK",
"ERROR"
)
)</f>
        <v/>
      </c>
      <c r="O93" t="str">
        <f>IF(formulario!O93="","",IF(COUNTIF(catalogo_areas_tematicas,formulario!O93)&gt;0,"OK","ERROR"))</f>
        <v/>
      </c>
      <c r="P93" t="str">
        <f>IF(formulario!P93="","",IF(COUNTIF(catalogo_tipos_operacion,formulario!P93)&gt;0,"OK","ERROR"))</f>
        <v/>
      </c>
      <c r="Q93" t="str">
        <f>IF(formulario!Q93="","",IF(COUNTIF(catalogo_productos,formulario!Q93)&gt;0,"OK","ERROR"))</f>
        <v/>
      </c>
    </row>
    <row r="94" spans="1:17">
      <c r="A94" t="str">
        <f>IF(TRIM(formulario!A94)="","",IF(AND(ISNUMBER(VALUE(TRIM(formulario!A94))),OR(LEN(TRIM(formulario!A94))=10, LEN(TRIM(formulario!A94))=13)),"OK","ERROR"))</f>
        <v/>
      </c>
      <c r="B94" t="str">
        <f>IF(TRIM(formulario!B94)="","",IF(AND(ISNUMBER(SEARCH("@",formulario!B94)),ISNUMBER(SEARCH(".",formulario!B94)),NOT(ISNUMBER(SEARCH(" ",formulario!B94)))),"OK","ERROR"))</f>
        <v/>
      </c>
      <c r="C94" t="str">
        <f>IF(TRIM(formulario!C94)="","",IF(AND(LEN(TRIM(formulario!C94))=10,ISNUMBER(VALUE(TRIM(formulario!C94))),LEFT(TRIM(formulario!C94),1)="0"),"OK","ERROR"))</f>
        <v/>
      </c>
      <c r="D94" t="str">
        <f>IF(formulario!D94="","",IF(COUNTIF(catalogo_provincias,formulario!D94)&gt;0,"OK","ERROR"))</f>
        <v/>
      </c>
      <c r="E94" t="str">
        <f>IF(formulario!E94="","",IF(COUNTIF(catalogo_ubicacion!$I$2:$I$222,formulario!D94&amp;"|"&amp;formulario!E94)&gt;0,"OK","ERROR"))</f>
        <v/>
      </c>
      <c r="F94" t="str">
        <f>IF(formulario!F94="","",IF(COUNTIF(catalogo_ubicacion!$E$2:$E$1300,formulario!D94&amp;"|"&amp;formulario!E94&amp;"|"&amp;formulario!F94)&gt;0,"OK","ERROR"))</f>
        <v/>
      </c>
      <c r="G94" t="str">
        <f>IF(TRIM(formulario!G94)="","",IF(LEN(formulario!G94)&lt;=256,"OK","ERROR"))</f>
        <v/>
      </c>
      <c r="H94" t="str">
        <f>IF(TRIM(formulario!H94)="","",IF(LEN(formulario!H94)&lt;=256,"OK","ERROR"))</f>
        <v/>
      </c>
      <c r="I94" t="str">
        <f>IF(
TRIM(formulario!I94)="",
"",
IF(
AND(
ISERROR(SEARCH(",",TRIM(formulario!I94))),
LEN(TRIM(formulario!I94))-LEN(SUBSTITUTE(TRIM(formulario!I94),".",""))&lt;=1,
ISNUMBER(--SUBSTITUTE(TRIM(formulario!I94),".","")),
NOT(LEFT(TRIM(formulario!I94),1)="."),
NOT(RIGHT(TRIM(formulario!I94),1)=".")
),
"OK",
"ERROR"
)
)</f>
        <v/>
      </c>
      <c r="J94" t="str">
        <f>IF(TRIM(formulario!J94)="","",IF(LEN(formulario!J94)&lt;=256,"OK","ERROR"))</f>
        <v/>
      </c>
      <c r="K94" t="str">
        <f>IF(TRIM(formulario!K94)="","",IF(LEN(formulario!K94)&lt;=1024,"OK","ERROR"))</f>
        <v/>
      </c>
      <c r="L94" t="str">
        <f>IF(
TRIM(formulario!L94)="",
"",
IF(
AND(
ISERROR(SEARCH(",",TRIM(formulario!L94))),
LEN(TRIM(formulario!L94))-LEN(SUBSTITUTE(TRIM(formulario!L94),".",""))&lt;=1,
ISNUMBER(--SUBSTITUTE(TRIM(formulario!L94),".","")),
NOT(LEFT(TRIM(formulario!L94),1)="."),
NOT(RIGHT(TRIM(formulario!L94),1)=".")
),
"OK",
"ERROR"
)
)</f>
        <v/>
      </c>
      <c r="M94" t="str">
        <f>IF(
TRIM(formulario!M94)="",
"",
IF(
AND(
LEN(TRIM(formulario!M94))=10,
MID(TRIM(formulario!M94),3,1)="/",
MID(TRIM(formulario!M94),6,1)="/",
ISNUMBER(DATE(
VALUE(RIGHT(TRIM(formulario!M94),4)),
VALUE(MID(TRIM(formulario!M94),4,2)),
VALUE(LEFT(TRIM(formulario!M94),2))
))
),
"OK",
"ERROR"
)
)</f>
        <v/>
      </c>
      <c r="N94" t="str">
        <f>IF(
TRIM(formulario!N94)="",
"",
IF(
AND(
LEFT(TRIM(formulario!N94),1)="[",
RIGHT(TRIM(formulario!N94),1)="]",
LEN(TRIM(formulario!N94))-LEN(SUBSTITUTE(TRIM(formulario!N94),"[",""))&gt;=1,
LEN(TRIM(formulario!N94))-LEN(SUBSTITUTE(TRIM(formulario!N94),"]",""))&gt;=1,
LEN(TRIM(formulario!N94))-LEN(SUBSTITUTE(TRIM(formulario!N94),".",""))&gt;=2
),
"OK",
"ERROR"
)
)</f>
        <v/>
      </c>
      <c r="O94" t="str">
        <f>IF(formulario!O94="","",IF(COUNTIF(catalogo_areas_tematicas,formulario!O94)&gt;0,"OK","ERROR"))</f>
        <v/>
      </c>
      <c r="P94" t="str">
        <f>IF(formulario!P94="","",IF(COUNTIF(catalogo_tipos_operacion,formulario!P94)&gt;0,"OK","ERROR"))</f>
        <v/>
      </c>
      <c r="Q94" t="str">
        <f>IF(formulario!Q94="","",IF(COUNTIF(catalogo_productos,formulario!Q94)&gt;0,"OK","ERROR"))</f>
        <v/>
      </c>
    </row>
    <row r="95" spans="1:17">
      <c r="A95" t="str">
        <f>IF(TRIM(formulario!A95)="","",IF(AND(ISNUMBER(VALUE(TRIM(formulario!A95))),OR(LEN(TRIM(formulario!A95))=10, LEN(TRIM(formulario!A95))=13)),"OK","ERROR"))</f>
        <v/>
      </c>
      <c r="B95" t="str">
        <f>IF(TRIM(formulario!B95)="","",IF(AND(ISNUMBER(SEARCH("@",formulario!B95)),ISNUMBER(SEARCH(".",formulario!B95)),NOT(ISNUMBER(SEARCH(" ",formulario!B95)))),"OK","ERROR"))</f>
        <v/>
      </c>
      <c r="C95" t="str">
        <f>IF(TRIM(formulario!C95)="","",IF(AND(LEN(TRIM(formulario!C95))=10,ISNUMBER(VALUE(TRIM(formulario!C95))),LEFT(TRIM(formulario!C95),1)="0"),"OK","ERROR"))</f>
        <v/>
      </c>
      <c r="D95" t="str">
        <f>IF(formulario!D95="","",IF(COUNTIF(catalogo_provincias,formulario!D95)&gt;0,"OK","ERROR"))</f>
        <v/>
      </c>
      <c r="E95" t="str">
        <f>IF(formulario!E95="","",IF(COUNTIF(catalogo_ubicacion!$I$2:$I$222,formulario!D95&amp;"|"&amp;formulario!E95)&gt;0,"OK","ERROR"))</f>
        <v/>
      </c>
      <c r="F95" t="str">
        <f>IF(formulario!F95="","",IF(COUNTIF(catalogo_ubicacion!$E$2:$E$1300,formulario!D95&amp;"|"&amp;formulario!E95&amp;"|"&amp;formulario!F95)&gt;0,"OK","ERROR"))</f>
        <v/>
      </c>
      <c r="G95" t="str">
        <f>IF(TRIM(formulario!G95)="","",IF(LEN(formulario!G95)&lt;=256,"OK","ERROR"))</f>
        <v/>
      </c>
      <c r="H95" t="str">
        <f>IF(TRIM(formulario!H95)="","",IF(LEN(formulario!H95)&lt;=256,"OK","ERROR"))</f>
        <v/>
      </c>
      <c r="I95" t="str">
        <f>IF(
TRIM(formulario!I95)="",
"",
IF(
AND(
ISERROR(SEARCH(",",TRIM(formulario!I95))),
LEN(TRIM(formulario!I95))-LEN(SUBSTITUTE(TRIM(formulario!I95),".",""))&lt;=1,
ISNUMBER(--SUBSTITUTE(TRIM(formulario!I95),".","")),
NOT(LEFT(TRIM(formulario!I95),1)="."),
NOT(RIGHT(TRIM(formulario!I95),1)=".")
),
"OK",
"ERROR"
)
)</f>
        <v/>
      </c>
      <c r="J95" t="str">
        <f>IF(TRIM(formulario!J95)="","",IF(LEN(formulario!J95)&lt;=256,"OK","ERROR"))</f>
        <v/>
      </c>
      <c r="K95" t="str">
        <f>IF(TRIM(formulario!K95)="","",IF(LEN(formulario!K95)&lt;=1024,"OK","ERROR"))</f>
        <v/>
      </c>
      <c r="L95" t="str">
        <f>IF(
TRIM(formulario!L95)="",
"",
IF(
AND(
ISERROR(SEARCH(",",TRIM(formulario!L95))),
LEN(TRIM(formulario!L95))-LEN(SUBSTITUTE(TRIM(formulario!L95),".",""))&lt;=1,
ISNUMBER(--SUBSTITUTE(TRIM(formulario!L95),".","")),
NOT(LEFT(TRIM(formulario!L95),1)="."),
NOT(RIGHT(TRIM(formulario!L95),1)=".")
),
"OK",
"ERROR"
)
)</f>
        <v/>
      </c>
      <c r="M95" t="str">
        <f>IF(
TRIM(formulario!M95)="",
"",
IF(
AND(
LEN(TRIM(formulario!M95))=10,
MID(TRIM(formulario!M95),3,1)="/",
MID(TRIM(formulario!M95),6,1)="/",
ISNUMBER(DATE(
VALUE(RIGHT(TRIM(formulario!M95),4)),
VALUE(MID(TRIM(formulario!M95),4,2)),
VALUE(LEFT(TRIM(formulario!M95),2))
))
),
"OK",
"ERROR"
)
)</f>
        <v/>
      </c>
      <c r="N95" t="str">
        <f>IF(
TRIM(formulario!N95)="",
"",
IF(
AND(
LEFT(TRIM(formulario!N95),1)="[",
RIGHT(TRIM(formulario!N95),1)="]",
LEN(TRIM(formulario!N95))-LEN(SUBSTITUTE(TRIM(formulario!N95),"[",""))&gt;=1,
LEN(TRIM(formulario!N95))-LEN(SUBSTITUTE(TRIM(formulario!N95),"]",""))&gt;=1,
LEN(TRIM(formulario!N95))-LEN(SUBSTITUTE(TRIM(formulario!N95),".",""))&gt;=2
),
"OK",
"ERROR"
)
)</f>
        <v/>
      </c>
      <c r="O95" t="str">
        <f>IF(formulario!O95="","",IF(COUNTIF(catalogo_areas_tematicas,formulario!O95)&gt;0,"OK","ERROR"))</f>
        <v/>
      </c>
      <c r="P95" t="str">
        <f>IF(formulario!P95="","",IF(COUNTIF(catalogo_tipos_operacion,formulario!P95)&gt;0,"OK","ERROR"))</f>
        <v/>
      </c>
      <c r="Q95" t="str">
        <f>IF(formulario!Q95="","",IF(COUNTIF(catalogo_productos,formulario!Q95)&gt;0,"OK","ERROR"))</f>
        <v/>
      </c>
    </row>
    <row r="96" spans="1:17">
      <c r="A96" t="str">
        <f>IF(TRIM(formulario!A96)="","",IF(AND(ISNUMBER(VALUE(TRIM(formulario!A96))),OR(LEN(TRIM(formulario!A96))=10, LEN(TRIM(formulario!A96))=13)),"OK","ERROR"))</f>
        <v/>
      </c>
      <c r="B96" t="str">
        <f>IF(TRIM(formulario!B96)="","",IF(AND(ISNUMBER(SEARCH("@",formulario!B96)),ISNUMBER(SEARCH(".",formulario!B96)),NOT(ISNUMBER(SEARCH(" ",formulario!B96)))),"OK","ERROR"))</f>
        <v/>
      </c>
      <c r="C96" t="str">
        <f>IF(TRIM(formulario!C96)="","",IF(AND(LEN(TRIM(formulario!C96))=10,ISNUMBER(VALUE(TRIM(formulario!C96))),LEFT(TRIM(formulario!C96),1)="0"),"OK","ERROR"))</f>
        <v/>
      </c>
      <c r="D96" t="str">
        <f>IF(formulario!D96="","",IF(COUNTIF(catalogo_provincias,formulario!D96)&gt;0,"OK","ERROR"))</f>
        <v/>
      </c>
      <c r="E96" t="str">
        <f>IF(formulario!E96="","",IF(COUNTIF(catalogo_ubicacion!$I$2:$I$222,formulario!D96&amp;"|"&amp;formulario!E96)&gt;0,"OK","ERROR"))</f>
        <v/>
      </c>
      <c r="F96" t="str">
        <f>IF(formulario!F96="","",IF(COUNTIF(catalogo_ubicacion!$E$2:$E$1300,formulario!D96&amp;"|"&amp;formulario!E96&amp;"|"&amp;formulario!F96)&gt;0,"OK","ERROR"))</f>
        <v/>
      </c>
      <c r="G96" t="str">
        <f>IF(TRIM(formulario!G96)="","",IF(LEN(formulario!G96)&lt;=256,"OK","ERROR"))</f>
        <v/>
      </c>
      <c r="H96" t="str">
        <f>IF(TRIM(formulario!H96)="","",IF(LEN(formulario!H96)&lt;=256,"OK","ERROR"))</f>
        <v/>
      </c>
      <c r="I96" t="str">
        <f>IF(
TRIM(formulario!I96)="",
"",
IF(
AND(
ISERROR(SEARCH(",",TRIM(formulario!I96))),
LEN(TRIM(formulario!I96))-LEN(SUBSTITUTE(TRIM(formulario!I96),".",""))&lt;=1,
ISNUMBER(--SUBSTITUTE(TRIM(formulario!I96),".","")),
NOT(LEFT(TRIM(formulario!I96),1)="."),
NOT(RIGHT(TRIM(formulario!I96),1)=".")
),
"OK",
"ERROR"
)
)</f>
        <v/>
      </c>
      <c r="J96" t="str">
        <f>IF(TRIM(formulario!J96)="","",IF(LEN(formulario!J96)&lt;=256,"OK","ERROR"))</f>
        <v/>
      </c>
      <c r="K96" t="str">
        <f>IF(TRIM(formulario!K96)="","",IF(LEN(formulario!K96)&lt;=1024,"OK","ERROR"))</f>
        <v/>
      </c>
      <c r="L96" t="str">
        <f>IF(
TRIM(formulario!L96)="",
"",
IF(
AND(
ISERROR(SEARCH(",",TRIM(formulario!L96))),
LEN(TRIM(formulario!L96))-LEN(SUBSTITUTE(TRIM(formulario!L96),".",""))&lt;=1,
ISNUMBER(--SUBSTITUTE(TRIM(formulario!L96),".","")),
NOT(LEFT(TRIM(formulario!L96),1)="."),
NOT(RIGHT(TRIM(formulario!L96),1)=".")
),
"OK",
"ERROR"
)
)</f>
        <v/>
      </c>
      <c r="M96" t="str">
        <f>IF(
TRIM(formulario!M96)="",
"",
IF(
AND(
LEN(TRIM(formulario!M96))=10,
MID(TRIM(formulario!M96),3,1)="/",
MID(TRIM(formulario!M96),6,1)="/",
ISNUMBER(DATE(
VALUE(RIGHT(TRIM(formulario!M96),4)),
VALUE(MID(TRIM(formulario!M96),4,2)),
VALUE(LEFT(TRIM(formulario!M96),2))
))
),
"OK",
"ERROR"
)
)</f>
        <v/>
      </c>
      <c r="N96" t="str">
        <f>IF(
TRIM(formulario!N96)="",
"",
IF(
AND(
LEFT(TRIM(formulario!N96),1)="[",
RIGHT(TRIM(formulario!N96),1)="]",
LEN(TRIM(formulario!N96))-LEN(SUBSTITUTE(TRIM(formulario!N96),"[",""))&gt;=1,
LEN(TRIM(formulario!N96))-LEN(SUBSTITUTE(TRIM(formulario!N96),"]",""))&gt;=1,
LEN(TRIM(formulario!N96))-LEN(SUBSTITUTE(TRIM(formulario!N96),".",""))&gt;=2
),
"OK",
"ERROR"
)
)</f>
        <v/>
      </c>
      <c r="O96" t="str">
        <f>IF(formulario!O96="","",IF(COUNTIF(catalogo_areas_tematicas,formulario!O96)&gt;0,"OK","ERROR"))</f>
        <v/>
      </c>
      <c r="P96" t="str">
        <f>IF(formulario!P96="","",IF(COUNTIF(catalogo_tipos_operacion,formulario!P96)&gt;0,"OK","ERROR"))</f>
        <v/>
      </c>
      <c r="Q96" t="str">
        <f>IF(formulario!Q96="","",IF(COUNTIF(catalogo_productos,formulario!Q96)&gt;0,"OK","ERROR"))</f>
        <v/>
      </c>
    </row>
    <row r="97" spans="1:17">
      <c r="A97" t="str">
        <f>IF(TRIM(formulario!A97)="","",IF(AND(ISNUMBER(VALUE(TRIM(formulario!A97))),OR(LEN(TRIM(formulario!A97))=10, LEN(TRIM(formulario!A97))=13)),"OK","ERROR"))</f>
        <v/>
      </c>
      <c r="B97" t="str">
        <f>IF(TRIM(formulario!B97)="","",IF(AND(ISNUMBER(SEARCH("@",formulario!B97)),ISNUMBER(SEARCH(".",formulario!B97)),NOT(ISNUMBER(SEARCH(" ",formulario!B97)))),"OK","ERROR"))</f>
        <v/>
      </c>
      <c r="C97" t="str">
        <f>IF(TRIM(formulario!C97)="","",IF(AND(LEN(TRIM(formulario!C97))=10,ISNUMBER(VALUE(TRIM(formulario!C97))),LEFT(TRIM(formulario!C97),1)="0"),"OK","ERROR"))</f>
        <v/>
      </c>
      <c r="D97" t="str">
        <f>IF(formulario!D97="","",IF(COUNTIF(catalogo_provincias,formulario!D97)&gt;0,"OK","ERROR"))</f>
        <v/>
      </c>
      <c r="E97" t="str">
        <f>IF(formulario!E97="","",IF(COUNTIF(catalogo_ubicacion!$I$2:$I$222,formulario!D97&amp;"|"&amp;formulario!E97)&gt;0,"OK","ERROR"))</f>
        <v/>
      </c>
      <c r="F97" t="str">
        <f>IF(formulario!F97="","",IF(COUNTIF(catalogo_ubicacion!$E$2:$E$1300,formulario!D97&amp;"|"&amp;formulario!E97&amp;"|"&amp;formulario!F97)&gt;0,"OK","ERROR"))</f>
        <v/>
      </c>
      <c r="G97" t="str">
        <f>IF(TRIM(formulario!G97)="","",IF(LEN(formulario!G97)&lt;=256,"OK","ERROR"))</f>
        <v/>
      </c>
      <c r="H97" t="str">
        <f>IF(TRIM(formulario!H97)="","",IF(LEN(formulario!H97)&lt;=256,"OK","ERROR"))</f>
        <v/>
      </c>
      <c r="I97" t="str">
        <f>IF(
TRIM(formulario!I97)="",
"",
IF(
AND(
ISERROR(SEARCH(",",TRIM(formulario!I97))),
LEN(TRIM(formulario!I97))-LEN(SUBSTITUTE(TRIM(formulario!I97),".",""))&lt;=1,
ISNUMBER(--SUBSTITUTE(TRIM(formulario!I97),".","")),
NOT(LEFT(TRIM(formulario!I97),1)="."),
NOT(RIGHT(TRIM(formulario!I97),1)=".")
),
"OK",
"ERROR"
)
)</f>
        <v/>
      </c>
      <c r="J97" t="str">
        <f>IF(TRIM(formulario!J97)="","",IF(LEN(formulario!J97)&lt;=256,"OK","ERROR"))</f>
        <v/>
      </c>
      <c r="K97" t="str">
        <f>IF(TRIM(formulario!K97)="","",IF(LEN(formulario!K97)&lt;=1024,"OK","ERROR"))</f>
        <v/>
      </c>
      <c r="L97" t="str">
        <f>IF(
TRIM(formulario!L97)="",
"",
IF(
AND(
ISERROR(SEARCH(",",TRIM(formulario!L97))),
LEN(TRIM(formulario!L97))-LEN(SUBSTITUTE(TRIM(formulario!L97),".",""))&lt;=1,
ISNUMBER(--SUBSTITUTE(TRIM(formulario!L97),".","")),
NOT(LEFT(TRIM(formulario!L97),1)="."),
NOT(RIGHT(TRIM(formulario!L97),1)=".")
),
"OK",
"ERROR"
)
)</f>
        <v/>
      </c>
      <c r="M97" t="str">
        <f>IF(
TRIM(formulario!M97)="",
"",
IF(
AND(
LEN(TRIM(formulario!M97))=10,
MID(TRIM(formulario!M97),3,1)="/",
MID(TRIM(formulario!M97),6,1)="/",
ISNUMBER(DATE(
VALUE(RIGHT(TRIM(formulario!M97),4)),
VALUE(MID(TRIM(formulario!M97),4,2)),
VALUE(LEFT(TRIM(formulario!M97),2))
))
),
"OK",
"ERROR"
)
)</f>
        <v/>
      </c>
      <c r="N97" t="str">
        <f>IF(
TRIM(formulario!N97)="",
"",
IF(
AND(
LEFT(TRIM(formulario!N97),1)="[",
RIGHT(TRIM(formulario!N97),1)="]",
LEN(TRIM(formulario!N97))-LEN(SUBSTITUTE(TRIM(formulario!N97),"[",""))&gt;=1,
LEN(TRIM(formulario!N97))-LEN(SUBSTITUTE(TRIM(formulario!N97),"]",""))&gt;=1,
LEN(TRIM(formulario!N97))-LEN(SUBSTITUTE(TRIM(formulario!N97),".",""))&gt;=2
),
"OK",
"ERROR"
)
)</f>
        <v/>
      </c>
      <c r="O97" t="str">
        <f>IF(formulario!O97="","",IF(COUNTIF(catalogo_areas_tematicas,formulario!O97)&gt;0,"OK","ERROR"))</f>
        <v/>
      </c>
      <c r="P97" t="str">
        <f>IF(formulario!P97="","",IF(COUNTIF(catalogo_tipos_operacion,formulario!P97)&gt;0,"OK","ERROR"))</f>
        <v/>
      </c>
      <c r="Q97" t="str">
        <f>IF(formulario!Q97="","",IF(COUNTIF(catalogo_productos,formulario!Q97)&gt;0,"OK","ERROR"))</f>
        <v/>
      </c>
    </row>
    <row r="98" spans="1:17">
      <c r="A98" t="str">
        <f>IF(TRIM(formulario!A98)="","",IF(AND(ISNUMBER(VALUE(TRIM(formulario!A98))),OR(LEN(TRIM(formulario!A98))=10, LEN(TRIM(formulario!A98))=13)),"OK","ERROR"))</f>
        <v/>
      </c>
      <c r="B98" t="str">
        <f>IF(TRIM(formulario!B98)="","",IF(AND(ISNUMBER(SEARCH("@",formulario!B98)),ISNUMBER(SEARCH(".",formulario!B98)),NOT(ISNUMBER(SEARCH(" ",formulario!B98)))),"OK","ERROR"))</f>
        <v/>
      </c>
      <c r="C98" t="str">
        <f>IF(TRIM(formulario!C98)="","",IF(AND(LEN(TRIM(formulario!C98))=10,ISNUMBER(VALUE(TRIM(formulario!C98))),LEFT(TRIM(formulario!C98),1)="0"),"OK","ERROR"))</f>
        <v/>
      </c>
      <c r="D98" t="str">
        <f>IF(formulario!D98="","",IF(COUNTIF(catalogo_provincias,formulario!D98)&gt;0,"OK","ERROR"))</f>
        <v/>
      </c>
      <c r="E98" t="str">
        <f>IF(formulario!E98="","",IF(COUNTIF(catalogo_ubicacion!$I$2:$I$222,formulario!D98&amp;"|"&amp;formulario!E98)&gt;0,"OK","ERROR"))</f>
        <v/>
      </c>
      <c r="F98" t="str">
        <f>IF(formulario!F98="","",IF(COUNTIF(catalogo_ubicacion!$E$2:$E$1300,formulario!D98&amp;"|"&amp;formulario!E98&amp;"|"&amp;formulario!F98)&gt;0,"OK","ERROR"))</f>
        <v/>
      </c>
      <c r="G98" t="str">
        <f>IF(TRIM(formulario!G98)="","",IF(LEN(formulario!G98)&lt;=256,"OK","ERROR"))</f>
        <v/>
      </c>
      <c r="H98" t="str">
        <f>IF(TRIM(formulario!H98)="","",IF(LEN(formulario!H98)&lt;=256,"OK","ERROR"))</f>
        <v/>
      </c>
      <c r="I98" t="str">
        <f>IF(
TRIM(formulario!I98)="",
"",
IF(
AND(
ISERROR(SEARCH(",",TRIM(formulario!I98))),
LEN(TRIM(formulario!I98))-LEN(SUBSTITUTE(TRIM(formulario!I98),".",""))&lt;=1,
ISNUMBER(--SUBSTITUTE(TRIM(formulario!I98),".","")),
NOT(LEFT(TRIM(formulario!I98),1)="."),
NOT(RIGHT(TRIM(formulario!I98),1)=".")
),
"OK",
"ERROR"
)
)</f>
        <v/>
      </c>
      <c r="J98" t="str">
        <f>IF(TRIM(formulario!J98)="","",IF(LEN(formulario!J98)&lt;=256,"OK","ERROR"))</f>
        <v/>
      </c>
      <c r="K98" t="str">
        <f>IF(TRIM(formulario!K98)="","",IF(LEN(formulario!K98)&lt;=1024,"OK","ERROR"))</f>
        <v/>
      </c>
      <c r="L98" t="str">
        <f>IF(
TRIM(formulario!L98)="",
"",
IF(
AND(
ISERROR(SEARCH(",",TRIM(formulario!L98))),
LEN(TRIM(formulario!L98))-LEN(SUBSTITUTE(TRIM(formulario!L98),".",""))&lt;=1,
ISNUMBER(--SUBSTITUTE(TRIM(formulario!L98),".","")),
NOT(LEFT(TRIM(formulario!L98),1)="."),
NOT(RIGHT(TRIM(formulario!L98),1)=".")
),
"OK",
"ERROR"
)
)</f>
        <v/>
      </c>
      <c r="M98" t="str">
        <f>IF(
TRIM(formulario!M98)="",
"",
IF(
AND(
LEN(TRIM(formulario!M98))=10,
MID(TRIM(formulario!M98),3,1)="/",
MID(TRIM(formulario!M98),6,1)="/",
ISNUMBER(DATE(
VALUE(RIGHT(TRIM(formulario!M98),4)),
VALUE(MID(TRIM(formulario!M98),4,2)),
VALUE(LEFT(TRIM(formulario!M98),2))
))
),
"OK",
"ERROR"
)
)</f>
        <v/>
      </c>
      <c r="N98" t="str">
        <f>IF(
TRIM(formulario!N98)="",
"",
IF(
AND(
LEFT(TRIM(formulario!N98),1)="[",
RIGHT(TRIM(formulario!N98),1)="]",
LEN(TRIM(formulario!N98))-LEN(SUBSTITUTE(TRIM(formulario!N98),"[",""))&gt;=1,
LEN(TRIM(formulario!N98))-LEN(SUBSTITUTE(TRIM(formulario!N98),"]",""))&gt;=1,
LEN(TRIM(formulario!N98))-LEN(SUBSTITUTE(TRIM(formulario!N98),".",""))&gt;=2
),
"OK",
"ERROR"
)
)</f>
        <v/>
      </c>
      <c r="O98" t="str">
        <f>IF(formulario!O98="","",IF(COUNTIF(catalogo_areas_tematicas,formulario!O98)&gt;0,"OK","ERROR"))</f>
        <v/>
      </c>
      <c r="P98" t="str">
        <f>IF(formulario!P98="","",IF(COUNTIF(catalogo_tipos_operacion,formulario!P98)&gt;0,"OK","ERROR"))</f>
        <v/>
      </c>
      <c r="Q98" t="str">
        <f>IF(formulario!Q98="","",IF(COUNTIF(catalogo_productos,formulario!Q98)&gt;0,"OK","ERROR"))</f>
        <v/>
      </c>
    </row>
    <row r="99" spans="1:17">
      <c r="A99" t="str">
        <f>IF(TRIM(formulario!A99)="","",IF(AND(ISNUMBER(VALUE(TRIM(formulario!A99))),OR(LEN(TRIM(formulario!A99))=10, LEN(TRIM(formulario!A99))=13)),"OK","ERROR"))</f>
        <v/>
      </c>
      <c r="B99" t="str">
        <f>IF(TRIM(formulario!B99)="","",IF(AND(ISNUMBER(SEARCH("@",formulario!B99)),ISNUMBER(SEARCH(".",formulario!B99)),NOT(ISNUMBER(SEARCH(" ",formulario!B99)))),"OK","ERROR"))</f>
        <v/>
      </c>
      <c r="C99" t="str">
        <f>IF(TRIM(formulario!C99)="","",IF(AND(LEN(TRIM(formulario!C99))=10,ISNUMBER(VALUE(TRIM(formulario!C99))),LEFT(TRIM(formulario!C99),1)="0"),"OK","ERROR"))</f>
        <v/>
      </c>
      <c r="D99" t="str">
        <f>IF(formulario!D99="","",IF(COUNTIF(catalogo_provincias,formulario!D99)&gt;0,"OK","ERROR"))</f>
        <v/>
      </c>
      <c r="E99" t="str">
        <f>IF(formulario!E99="","",IF(COUNTIF(catalogo_ubicacion!$I$2:$I$222,formulario!D99&amp;"|"&amp;formulario!E99)&gt;0,"OK","ERROR"))</f>
        <v/>
      </c>
      <c r="F99" t="str">
        <f>IF(formulario!F99="","",IF(COUNTIF(catalogo_ubicacion!$E$2:$E$1300,formulario!D99&amp;"|"&amp;formulario!E99&amp;"|"&amp;formulario!F99)&gt;0,"OK","ERROR"))</f>
        <v/>
      </c>
      <c r="G99" t="str">
        <f>IF(TRIM(formulario!G99)="","",IF(LEN(formulario!G99)&lt;=256,"OK","ERROR"))</f>
        <v/>
      </c>
      <c r="H99" t="str">
        <f>IF(TRIM(formulario!H99)="","",IF(LEN(formulario!H99)&lt;=256,"OK","ERROR"))</f>
        <v/>
      </c>
      <c r="I99" t="str">
        <f>IF(
TRIM(formulario!I99)="",
"",
IF(
AND(
ISERROR(SEARCH(",",TRIM(formulario!I99))),
LEN(TRIM(formulario!I99))-LEN(SUBSTITUTE(TRIM(formulario!I99),".",""))&lt;=1,
ISNUMBER(--SUBSTITUTE(TRIM(formulario!I99),".","")),
NOT(LEFT(TRIM(formulario!I99),1)="."),
NOT(RIGHT(TRIM(formulario!I99),1)=".")
),
"OK",
"ERROR"
)
)</f>
        <v/>
      </c>
      <c r="J99" t="str">
        <f>IF(TRIM(formulario!J99)="","",IF(LEN(formulario!J99)&lt;=256,"OK","ERROR"))</f>
        <v/>
      </c>
      <c r="K99" t="str">
        <f>IF(TRIM(formulario!K99)="","",IF(LEN(formulario!K99)&lt;=1024,"OK","ERROR"))</f>
        <v/>
      </c>
      <c r="L99" t="str">
        <f>IF(
TRIM(formulario!L99)="",
"",
IF(
AND(
ISERROR(SEARCH(",",TRIM(formulario!L99))),
LEN(TRIM(formulario!L99))-LEN(SUBSTITUTE(TRIM(formulario!L99),".",""))&lt;=1,
ISNUMBER(--SUBSTITUTE(TRIM(formulario!L99),".","")),
NOT(LEFT(TRIM(formulario!L99),1)="."),
NOT(RIGHT(TRIM(formulario!L99),1)=".")
),
"OK",
"ERROR"
)
)</f>
        <v/>
      </c>
      <c r="M99" t="str">
        <f>IF(
TRIM(formulario!M99)="",
"",
IF(
AND(
LEN(TRIM(formulario!M99))=10,
MID(TRIM(formulario!M99),3,1)="/",
MID(TRIM(formulario!M99),6,1)="/",
ISNUMBER(DATE(
VALUE(RIGHT(TRIM(formulario!M99),4)),
VALUE(MID(TRIM(formulario!M99),4,2)),
VALUE(LEFT(TRIM(formulario!M99),2))
))
),
"OK",
"ERROR"
)
)</f>
        <v/>
      </c>
      <c r="N99" t="str">
        <f>IF(
TRIM(formulario!N99)="",
"",
IF(
AND(
LEFT(TRIM(formulario!N99),1)="[",
RIGHT(TRIM(formulario!N99),1)="]",
LEN(TRIM(formulario!N99))-LEN(SUBSTITUTE(TRIM(formulario!N99),"[",""))&gt;=1,
LEN(TRIM(formulario!N99))-LEN(SUBSTITUTE(TRIM(formulario!N99),"]",""))&gt;=1,
LEN(TRIM(formulario!N99))-LEN(SUBSTITUTE(TRIM(formulario!N99),".",""))&gt;=2
),
"OK",
"ERROR"
)
)</f>
        <v/>
      </c>
      <c r="O99" t="str">
        <f>IF(formulario!O99="","",IF(COUNTIF(catalogo_areas_tematicas,formulario!O99)&gt;0,"OK","ERROR"))</f>
        <v/>
      </c>
      <c r="P99" t="str">
        <f>IF(formulario!P99="","",IF(COUNTIF(catalogo_tipos_operacion,formulario!P99)&gt;0,"OK","ERROR"))</f>
        <v/>
      </c>
      <c r="Q99" t="str">
        <f>IF(formulario!Q99="","",IF(COUNTIF(catalogo_productos,formulario!Q99)&gt;0,"OK","ERROR"))</f>
        <v/>
      </c>
    </row>
    <row r="100" spans="1:17">
      <c r="A100" t="str">
        <f>IF(TRIM(formulario!A100)="","",IF(AND(ISNUMBER(VALUE(TRIM(formulario!A100))),OR(LEN(TRIM(formulario!A100))=10, LEN(TRIM(formulario!A100))=13)),"OK","ERROR"))</f>
        <v/>
      </c>
      <c r="B100" t="str">
        <f>IF(TRIM(formulario!B100)="","",IF(AND(ISNUMBER(SEARCH("@",formulario!B100)),ISNUMBER(SEARCH(".",formulario!B100)),NOT(ISNUMBER(SEARCH(" ",formulario!B100)))),"OK","ERROR"))</f>
        <v/>
      </c>
      <c r="C100" t="str">
        <f>IF(TRIM(formulario!C100)="","",IF(AND(LEN(TRIM(formulario!C100))=10,ISNUMBER(VALUE(TRIM(formulario!C100))),LEFT(TRIM(formulario!C100),1)="0"),"OK","ERROR"))</f>
        <v/>
      </c>
      <c r="D100" t="str">
        <f>IF(formulario!D100="","",IF(COUNTIF(catalogo_provincias,formulario!D100)&gt;0,"OK","ERROR"))</f>
        <v/>
      </c>
      <c r="E100" t="str">
        <f>IF(formulario!E100="","",IF(COUNTIF(catalogo_ubicacion!$I$2:$I$222,formulario!D100&amp;"|"&amp;formulario!E100)&gt;0,"OK","ERROR"))</f>
        <v/>
      </c>
      <c r="F100" t="str">
        <f>IF(formulario!F100="","",IF(COUNTIF(catalogo_ubicacion!$E$2:$E$1300,formulario!D100&amp;"|"&amp;formulario!E100&amp;"|"&amp;formulario!F100)&gt;0,"OK","ERROR"))</f>
        <v/>
      </c>
      <c r="G100" t="str">
        <f>IF(TRIM(formulario!G100)="","",IF(LEN(formulario!G100)&lt;=256,"OK","ERROR"))</f>
        <v/>
      </c>
      <c r="H100" t="str">
        <f>IF(TRIM(formulario!H100)="","",IF(LEN(formulario!H100)&lt;=256,"OK","ERROR"))</f>
        <v/>
      </c>
      <c r="I100" t="str">
        <f>IF(
TRIM(formulario!I100)="",
"",
IF(
AND(
ISERROR(SEARCH(",",TRIM(formulario!I100))),
LEN(TRIM(formulario!I100))-LEN(SUBSTITUTE(TRIM(formulario!I100),".",""))&lt;=1,
ISNUMBER(--SUBSTITUTE(TRIM(formulario!I100),".","")),
NOT(LEFT(TRIM(formulario!I100),1)="."),
NOT(RIGHT(TRIM(formulario!I100),1)=".")
),
"OK",
"ERROR"
)
)</f>
        <v/>
      </c>
      <c r="J100" t="str">
        <f>IF(TRIM(formulario!J100)="","",IF(LEN(formulario!J100)&lt;=256,"OK","ERROR"))</f>
        <v/>
      </c>
      <c r="K100" t="str">
        <f>IF(TRIM(formulario!K100)="","",IF(LEN(formulario!K100)&lt;=1024,"OK","ERROR"))</f>
        <v/>
      </c>
      <c r="L100" t="str">
        <f>IF(
TRIM(formulario!L100)="",
"",
IF(
AND(
ISERROR(SEARCH(",",TRIM(formulario!L100))),
LEN(TRIM(formulario!L100))-LEN(SUBSTITUTE(TRIM(formulario!L100),".",""))&lt;=1,
ISNUMBER(--SUBSTITUTE(TRIM(formulario!L100),".","")),
NOT(LEFT(TRIM(formulario!L100),1)="."),
NOT(RIGHT(TRIM(formulario!L100),1)=".")
),
"OK",
"ERROR"
)
)</f>
        <v/>
      </c>
      <c r="M100" t="str">
        <f>IF(
TRIM(formulario!M100)="",
"",
IF(
AND(
LEN(TRIM(formulario!M100))=10,
MID(TRIM(formulario!M100),3,1)="/",
MID(TRIM(formulario!M100),6,1)="/",
ISNUMBER(DATE(
VALUE(RIGHT(TRIM(formulario!M100),4)),
VALUE(MID(TRIM(formulario!M100),4,2)),
VALUE(LEFT(TRIM(formulario!M100),2))
))
),
"OK",
"ERROR"
)
)</f>
        <v/>
      </c>
      <c r="N100" t="str">
        <f>IF(
TRIM(formulario!N100)="",
"",
IF(
AND(
LEFT(TRIM(formulario!N100),1)="[",
RIGHT(TRIM(formulario!N100),1)="]",
LEN(TRIM(formulario!N100))-LEN(SUBSTITUTE(TRIM(formulario!N100),"[",""))&gt;=1,
LEN(TRIM(formulario!N100))-LEN(SUBSTITUTE(TRIM(formulario!N100),"]",""))&gt;=1,
LEN(TRIM(formulario!N100))-LEN(SUBSTITUTE(TRIM(formulario!N100),".",""))&gt;=2
),
"OK",
"ERROR"
)
)</f>
        <v/>
      </c>
      <c r="O100" t="str">
        <f>IF(formulario!O100="","",IF(COUNTIF(catalogo_areas_tematicas,formulario!O100)&gt;0,"OK","ERROR"))</f>
        <v/>
      </c>
      <c r="P100" t="str">
        <f>IF(formulario!P100="","",IF(COUNTIF(catalogo_tipos_operacion,formulario!P100)&gt;0,"OK","ERROR"))</f>
        <v/>
      </c>
      <c r="Q100" t="str">
        <f>IF(formulario!Q100="","",IF(COUNTIF(catalogo_productos,formulario!Q100)&gt;0,"OK","ERROR"))</f>
        <v/>
      </c>
    </row>
    <row r="101" spans="1:17">
      <c r="A101" t="str">
        <f>IF(TRIM(formulario!A101)="","",IF(AND(ISNUMBER(VALUE(TRIM(formulario!A101))),OR(LEN(TRIM(formulario!A101))=10, LEN(TRIM(formulario!A101))=13)),"OK","ERROR"))</f>
        <v/>
      </c>
      <c r="B101" t="str">
        <f>IF(TRIM(formulario!B101)="","",IF(AND(ISNUMBER(SEARCH("@",formulario!B101)),ISNUMBER(SEARCH(".",formulario!B101)),NOT(ISNUMBER(SEARCH(" ",formulario!B101)))),"OK","ERROR"))</f>
        <v/>
      </c>
      <c r="C101" t="str">
        <f>IF(TRIM(formulario!C101)="","",IF(AND(LEN(TRIM(formulario!C101))=10,ISNUMBER(VALUE(TRIM(formulario!C101))),LEFT(TRIM(formulario!C101),1)="0"),"OK","ERROR"))</f>
        <v/>
      </c>
      <c r="D101" t="str">
        <f>IF(formulario!D101="","",IF(COUNTIF(catalogo_provincias,formulario!D101)&gt;0,"OK","ERROR"))</f>
        <v/>
      </c>
      <c r="E101" t="str">
        <f>IF(formulario!E101="","",IF(COUNTIF(catalogo_ubicacion!$I$2:$I$222,formulario!D101&amp;"|"&amp;formulario!E101)&gt;0,"OK","ERROR"))</f>
        <v/>
      </c>
      <c r="F101" t="str">
        <f>IF(formulario!F101="","",IF(COUNTIF(catalogo_ubicacion!$E$2:$E$1300,formulario!D101&amp;"|"&amp;formulario!E101&amp;"|"&amp;formulario!F101)&gt;0,"OK","ERROR"))</f>
        <v/>
      </c>
      <c r="G101" t="str">
        <f>IF(TRIM(formulario!G101)="","",IF(LEN(formulario!G101)&lt;=256,"OK","ERROR"))</f>
        <v/>
      </c>
      <c r="H101" t="str">
        <f>IF(TRIM(formulario!H101)="","",IF(LEN(formulario!H101)&lt;=256,"OK","ERROR"))</f>
        <v/>
      </c>
      <c r="I101" t="str">
        <f>IF(
TRIM(formulario!I101)="",
"",
IF(
AND(
ISERROR(SEARCH(",",TRIM(formulario!I101))),
LEN(TRIM(formulario!I101))-LEN(SUBSTITUTE(TRIM(formulario!I101),".",""))&lt;=1,
ISNUMBER(--SUBSTITUTE(TRIM(formulario!I101),".","")),
NOT(LEFT(TRIM(formulario!I101),1)="."),
NOT(RIGHT(TRIM(formulario!I101),1)=".")
),
"OK",
"ERROR"
)
)</f>
        <v/>
      </c>
      <c r="J101" t="str">
        <f>IF(TRIM(formulario!J101)="","",IF(LEN(formulario!J101)&lt;=256,"OK","ERROR"))</f>
        <v/>
      </c>
      <c r="K101" t="str">
        <f>IF(TRIM(formulario!K101)="","",IF(LEN(formulario!K101)&lt;=1024,"OK","ERROR"))</f>
        <v/>
      </c>
      <c r="L101" t="str">
        <f>IF(
TRIM(formulario!L101)="",
"",
IF(
AND(
ISERROR(SEARCH(",",TRIM(formulario!L101))),
LEN(TRIM(formulario!L101))-LEN(SUBSTITUTE(TRIM(formulario!L101),".",""))&lt;=1,
ISNUMBER(--SUBSTITUTE(TRIM(formulario!L101),".","")),
NOT(LEFT(TRIM(formulario!L101),1)="."),
NOT(RIGHT(TRIM(formulario!L101),1)=".")
),
"OK",
"ERROR"
)
)</f>
        <v/>
      </c>
      <c r="M101" t="str">
        <f>IF(
TRIM(formulario!M101)="",
"",
IF(
AND(
LEN(TRIM(formulario!M101))=10,
MID(TRIM(formulario!M101),3,1)="/",
MID(TRIM(formulario!M101),6,1)="/",
ISNUMBER(DATE(
VALUE(RIGHT(TRIM(formulario!M101),4)),
VALUE(MID(TRIM(formulario!M101),4,2)),
VALUE(LEFT(TRIM(formulario!M101),2))
))
),
"OK",
"ERROR"
)
)</f>
        <v/>
      </c>
      <c r="N101" t="str">
        <f>IF(
TRIM(formulario!N101)="",
"",
IF(
AND(
LEFT(TRIM(formulario!N101),1)="[",
RIGHT(TRIM(formulario!N101),1)="]",
LEN(TRIM(formulario!N101))-LEN(SUBSTITUTE(TRIM(formulario!N101),"[",""))&gt;=1,
LEN(TRIM(formulario!N101))-LEN(SUBSTITUTE(TRIM(formulario!N101),"]",""))&gt;=1,
LEN(TRIM(formulario!N101))-LEN(SUBSTITUTE(TRIM(formulario!N101),".",""))&gt;=2
),
"OK",
"ERROR"
)
)</f>
        <v/>
      </c>
      <c r="O101" t="str">
        <f>IF(formulario!O101="","",IF(COUNTIF(catalogo_areas_tematicas,formulario!O101)&gt;0,"OK","ERROR"))</f>
        <v/>
      </c>
      <c r="P101" t="str">
        <f>IF(formulario!P101="","",IF(COUNTIF(catalogo_tipos_operacion,formulario!P101)&gt;0,"OK","ERROR"))</f>
        <v/>
      </c>
      <c r="Q101" t="str">
        <f>IF(formulario!Q101="","",IF(COUNTIF(catalogo_productos,formulario!Q101)&gt;0,"OK","ERROR"))</f>
        <v/>
      </c>
    </row>
    <row r="102" spans="1:17">
      <c r="A102" t="str">
        <f>IF(TRIM(formulario!A102)="","",IF(AND(ISNUMBER(VALUE(TRIM(formulario!A102))),OR(LEN(TRIM(formulario!A102))=10, LEN(TRIM(formulario!A102))=13)),"OK","ERROR"))</f>
        <v/>
      </c>
      <c r="B102" t="str">
        <f>IF(TRIM(formulario!B102)="","",IF(AND(ISNUMBER(SEARCH("@",formulario!B102)),ISNUMBER(SEARCH(".",formulario!B102)),NOT(ISNUMBER(SEARCH(" ",formulario!B102)))),"OK","ERROR"))</f>
        <v/>
      </c>
      <c r="C102" t="str">
        <f>IF(TRIM(formulario!C102)="","",IF(AND(LEN(TRIM(formulario!C102))=10,ISNUMBER(VALUE(TRIM(formulario!C102))),LEFT(TRIM(formulario!C102),1)="0"),"OK","ERROR"))</f>
        <v/>
      </c>
      <c r="D102" t="str">
        <f>IF(formulario!D102="","",IF(COUNTIF(catalogo_provincias,formulario!D102)&gt;0,"OK","ERROR"))</f>
        <v/>
      </c>
      <c r="E102" t="str">
        <f>IF(formulario!E102="","",IF(COUNTIF(catalogo_ubicacion!$I$2:$I$222,formulario!D102&amp;"|"&amp;formulario!E102)&gt;0,"OK","ERROR"))</f>
        <v/>
      </c>
      <c r="F102" t="str">
        <f>IF(formulario!F102="","",IF(COUNTIF(catalogo_ubicacion!$E$2:$E$1300,formulario!D102&amp;"|"&amp;formulario!E102&amp;"|"&amp;formulario!F102)&gt;0,"OK","ERROR"))</f>
        <v/>
      </c>
      <c r="G102" t="str">
        <f>IF(TRIM(formulario!G102)="","",IF(LEN(formulario!G102)&lt;=256,"OK","ERROR"))</f>
        <v/>
      </c>
      <c r="H102" t="str">
        <f>IF(TRIM(formulario!H102)="","",IF(LEN(formulario!H102)&lt;=256,"OK","ERROR"))</f>
        <v/>
      </c>
      <c r="I102" t="str">
        <f>IF(
TRIM(formulario!I102)="",
"",
IF(
AND(
ISERROR(SEARCH(",",TRIM(formulario!I102))),
LEN(TRIM(formulario!I102))-LEN(SUBSTITUTE(TRIM(formulario!I102),".",""))&lt;=1,
ISNUMBER(--SUBSTITUTE(TRIM(formulario!I102),".","")),
NOT(LEFT(TRIM(formulario!I102),1)="."),
NOT(RIGHT(TRIM(formulario!I102),1)=".")
),
"OK",
"ERROR"
)
)</f>
        <v/>
      </c>
      <c r="J102" t="str">
        <f>IF(TRIM(formulario!J102)="","",IF(LEN(formulario!J102)&lt;=256,"OK","ERROR"))</f>
        <v/>
      </c>
      <c r="K102" t="str">
        <f>IF(TRIM(formulario!K102)="","",IF(LEN(formulario!K102)&lt;=1024,"OK","ERROR"))</f>
        <v/>
      </c>
      <c r="L102" t="str">
        <f>IF(
TRIM(formulario!L102)="",
"",
IF(
AND(
ISERROR(SEARCH(",",TRIM(formulario!L102))),
LEN(TRIM(formulario!L102))-LEN(SUBSTITUTE(TRIM(formulario!L102),".",""))&lt;=1,
ISNUMBER(--SUBSTITUTE(TRIM(formulario!L102),".","")),
NOT(LEFT(TRIM(formulario!L102),1)="."),
NOT(RIGHT(TRIM(formulario!L102),1)=".")
),
"OK",
"ERROR"
)
)</f>
        <v/>
      </c>
      <c r="M102" t="str">
        <f>IF(
TRIM(formulario!M102)="",
"",
IF(
AND(
LEN(TRIM(formulario!M102))=10,
MID(TRIM(formulario!M102),3,1)="/",
MID(TRIM(formulario!M102),6,1)="/",
ISNUMBER(DATE(
VALUE(RIGHT(TRIM(formulario!M102),4)),
VALUE(MID(TRIM(formulario!M102),4,2)),
VALUE(LEFT(TRIM(formulario!M102),2))
))
),
"OK",
"ERROR"
)
)</f>
        <v/>
      </c>
      <c r="N102" t="str">
        <f>IF(
TRIM(formulario!N102)="",
"",
IF(
AND(
LEFT(TRIM(formulario!N102),1)="[",
RIGHT(TRIM(formulario!N102),1)="]",
LEN(TRIM(formulario!N102))-LEN(SUBSTITUTE(TRIM(formulario!N102),"[",""))&gt;=1,
LEN(TRIM(formulario!N102))-LEN(SUBSTITUTE(TRIM(formulario!N102),"]",""))&gt;=1,
LEN(TRIM(formulario!N102))-LEN(SUBSTITUTE(TRIM(formulario!N102),".",""))&gt;=2
),
"OK",
"ERROR"
)
)</f>
        <v/>
      </c>
      <c r="O102" t="str">
        <f>IF(formulario!O102="","",IF(COUNTIF(catalogo_areas_tematicas,formulario!O102)&gt;0,"OK","ERROR"))</f>
        <v/>
      </c>
      <c r="P102" t="str">
        <f>IF(formulario!P102="","",IF(COUNTIF(catalogo_tipos_operacion,formulario!P102)&gt;0,"OK","ERROR"))</f>
        <v/>
      </c>
      <c r="Q102" t="str">
        <f>IF(formulario!Q102="","",IF(COUNTIF(catalogo_productos,formulario!Q102)&gt;0,"OK","ERROR"))</f>
        <v/>
      </c>
    </row>
    <row r="103" spans="1:17">
      <c r="A103" t="str">
        <f>IF(TRIM(formulario!A103)="","",IF(AND(ISNUMBER(VALUE(TRIM(formulario!A103))),OR(LEN(TRIM(formulario!A103))=10, LEN(TRIM(formulario!A103))=13)),"OK","ERROR"))</f>
        <v/>
      </c>
      <c r="B103" t="str">
        <f>IF(TRIM(formulario!B103)="","",IF(AND(ISNUMBER(SEARCH("@",formulario!B103)),ISNUMBER(SEARCH(".",formulario!B103)),NOT(ISNUMBER(SEARCH(" ",formulario!B103)))),"OK","ERROR"))</f>
        <v/>
      </c>
      <c r="C103" t="str">
        <f>IF(TRIM(formulario!C103)="","",IF(AND(LEN(TRIM(formulario!C103))=10,ISNUMBER(VALUE(TRIM(formulario!C103))),LEFT(TRIM(formulario!C103),1)="0"),"OK","ERROR"))</f>
        <v/>
      </c>
      <c r="D103" t="str">
        <f>IF(formulario!D103="","",IF(COUNTIF(catalogo_provincias,formulario!D103)&gt;0,"OK","ERROR"))</f>
        <v/>
      </c>
      <c r="E103" t="str">
        <f>IF(formulario!E103="","",IF(COUNTIF(catalogo_ubicacion!$I$2:$I$222,formulario!D103&amp;"|"&amp;formulario!E103)&gt;0,"OK","ERROR"))</f>
        <v/>
      </c>
      <c r="F103" t="str">
        <f>IF(formulario!F103="","",IF(COUNTIF(catalogo_ubicacion!$E$2:$E$1300,formulario!D103&amp;"|"&amp;formulario!E103&amp;"|"&amp;formulario!F103)&gt;0,"OK","ERROR"))</f>
        <v/>
      </c>
      <c r="G103" t="str">
        <f>IF(TRIM(formulario!G103)="","",IF(LEN(formulario!G103)&lt;=256,"OK","ERROR"))</f>
        <v/>
      </c>
      <c r="H103" t="str">
        <f>IF(TRIM(formulario!H103)="","",IF(LEN(formulario!H103)&lt;=256,"OK","ERROR"))</f>
        <v/>
      </c>
      <c r="I103" t="str">
        <f>IF(
TRIM(formulario!I103)="",
"",
IF(
AND(
ISERROR(SEARCH(",",TRIM(formulario!I103))),
LEN(TRIM(formulario!I103))-LEN(SUBSTITUTE(TRIM(formulario!I103),".",""))&lt;=1,
ISNUMBER(--SUBSTITUTE(TRIM(formulario!I103),".","")),
NOT(LEFT(TRIM(formulario!I103),1)="."),
NOT(RIGHT(TRIM(formulario!I103),1)=".")
),
"OK",
"ERROR"
)
)</f>
        <v/>
      </c>
      <c r="J103" t="str">
        <f>IF(TRIM(formulario!J103)="","",IF(LEN(formulario!J103)&lt;=256,"OK","ERROR"))</f>
        <v/>
      </c>
      <c r="K103" t="str">
        <f>IF(TRIM(formulario!K103)="","",IF(LEN(formulario!K103)&lt;=1024,"OK","ERROR"))</f>
        <v/>
      </c>
      <c r="L103" t="str">
        <f>IF(
TRIM(formulario!L103)="",
"",
IF(
AND(
ISERROR(SEARCH(",",TRIM(formulario!L103))),
LEN(TRIM(formulario!L103))-LEN(SUBSTITUTE(TRIM(formulario!L103),".",""))&lt;=1,
ISNUMBER(--SUBSTITUTE(TRIM(formulario!L103),".","")),
NOT(LEFT(TRIM(formulario!L103),1)="."),
NOT(RIGHT(TRIM(formulario!L103),1)=".")
),
"OK",
"ERROR"
)
)</f>
        <v/>
      </c>
      <c r="M103" t="str">
        <f>IF(
TRIM(formulario!M103)="",
"",
IF(
AND(
LEN(TRIM(formulario!M103))=10,
MID(TRIM(formulario!M103),3,1)="/",
MID(TRIM(formulario!M103),6,1)="/",
ISNUMBER(DATE(
VALUE(RIGHT(TRIM(formulario!M103),4)),
VALUE(MID(TRIM(formulario!M103),4,2)),
VALUE(LEFT(TRIM(formulario!M103),2))
))
),
"OK",
"ERROR"
)
)</f>
        <v/>
      </c>
      <c r="N103" t="str">
        <f>IF(
TRIM(formulario!N103)="",
"",
IF(
AND(
LEFT(TRIM(formulario!N103),1)="[",
RIGHT(TRIM(formulario!N103),1)="]",
LEN(TRIM(formulario!N103))-LEN(SUBSTITUTE(TRIM(formulario!N103),"[",""))&gt;=1,
LEN(TRIM(formulario!N103))-LEN(SUBSTITUTE(TRIM(formulario!N103),"]",""))&gt;=1,
LEN(TRIM(formulario!N103))-LEN(SUBSTITUTE(TRIM(formulario!N103),".",""))&gt;=2
),
"OK",
"ERROR"
)
)</f>
        <v/>
      </c>
      <c r="O103" t="str">
        <f>IF(formulario!O103="","",IF(COUNTIF(catalogo_areas_tematicas,formulario!O103)&gt;0,"OK","ERROR"))</f>
        <v/>
      </c>
      <c r="P103" t="str">
        <f>IF(formulario!P103="","",IF(COUNTIF(catalogo_tipos_operacion,formulario!P103)&gt;0,"OK","ERROR"))</f>
        <v/>
      </c>
      <c r="Q103" t="str">
        <f>IF(formulario!Q103="","",IF(COUNTIF(catalogo_productos,formulario!Q103)&gt;0,"OK","ERROR"))</f>
        <v/>
      </c>
    </row>
    <row r="104" spans="1:17">
      <c r="A104" t="str">
        <f>IF(TRIM(formulario!A104)="","",IF(AND(ISNUMBER(VALUE(TRIM(formulario!A104))),OR(LEN(TRIM(formulario!A104))=10, LEN(TRIM(formulario!A104))=13)),"OK","ERROR"))</f>
        <v/>
      </c>
      <c r="B104" t="str">
        <f>IF(TRIM(formulario!B104)="","",IF(AND(ISNUMBER(SEARCH("@",formulario!B104)),ISNUMBER(SEARCH(".",formulario!B104)),NOT(ISNUMBER(SEARCH(" ",formulario!B104)))),"OK","ERROR"))</f>
        <v/>
      </c>
      <c r="C104" t="str">
        <f>IF(TRIM(formulario!C104)="","",IF(AND(LEN(TRIM(formulario!C104))=10,ISNUMBER(VALUE(TRIM(formulario!C104))),LEFT(TRIM(formulario!C104),1)="0"),"OK","ERROR"))</f>
        <v/>
      </c>
      <c r="D104" t="str">
        <f>IF(formulario!D104="","",IF(COUNTIF(catalogo_provincias,formulario!D104)&gt;0,"OK","ERROR"))</f>
        <v/>
      </c>
      <c r="E104" t="str">
        <f>IF(formulario!E104="","",IF(COUNTIF(catalogo_ubicacion!$I$2:$I$222,formulario!D104&amp;"|"&amp;formulario!E104)&gt;0,"OK","ERROR"))</f>
        <v/>
      </c>
      <c r="F104" t="str">
        <f>IF(formulario!F104="","",IF(COUNTIF(catalogo_ubicacion!$E$2:$E$1300,formulario!D104&amp;"|"&amp;formulario!E104&amp;"|"&amp;formulario!F104)&gt;0,"OK","ERROR"))</f>
        <v/>
      </c>
      <c r="G104" t="str">
        <f>IF(TRIM(formulario!G104)="","",IF(LEN(formulario!G104)&lt;=256,"OK","ERROR"))</f>
        <v/>
      </c>
      <c r="H104" t="str">
        <f>IF(TRIM(formulario!H104)="","",IF(LEN(formulario!H104)&lt;=256,"OK","ERROR"))</f>
        <v/>
      </c>
      <c r="I104" t="str">
        <f>IF(
TRIM(formulario!I104)="",
"",
IF(
AND(
ISERROR(SEARCH(",",TRIM(formulario!I104))),
LEN(TRIM(formulario!I104))-LEN(SUBSTITUTE(TRIM(formulario!I104),".",""))&lt;=1,
ISNUMBER(--SUBSTITUTE(TRIM(formulario!I104),".","")),
NOT(LEFT(TRIM(formulario!I104),1)="."),
NOT(RIGHT(TRIM(formulario!I104),1)=".")
),
"OK",
"ERROR"
)
)</f>
        <v/>
      </c>
      <c r="J104" t="str">
        <f>IF(TRIM(formulario!J104)="","",IF(LEN(formulario!J104)&lt;=256,"OK","ERROR"))</f>
        <v/>
      </c>
      <c r="K104" t="str">
        <f>IF(TRIM(formulario!K104)="","",IF(LEN(formulario!K104)&lt;=1024,"OK","ERROR"))</f>
        <v/>
      </c>
      <c r="L104" t="str">
        <f>IF(
TRIM(formulario!L104)="",
"",
IF(
AND(
ISERROR(SEARCH(",",TRIM(formulario!L104))),
LEN(TRIM(formulario!L104))-LEN(SUBSTITUTE(TRIM(formulario!L104),".",""))&lt;=1,
ISNUMBER(--SUBSTITUTE(TRIM(formulario!L104),".","")),
NOT(LEFT(TRIM(formulario!L104),1)="."),
NOT(RIGHT(TRIM(formulario!L104),1)=".")
),
"OK",
"ERROR"
)
)</f>
        <v/>
      </c>
      <c r="M104" t="str">
        <f>IF(
TRIM(formulario!M104)="",
"",
IF(
AND(
LEN(TRIM(formulario!M104))=10,
MID(TRIM(formulario!M104),3,1)="/",
MID(TRIM(formulario!M104),6,1)="/",
ISNUMBER(DATE(
VALUE(RIGHT(TRIM(formulario!M104),4)),
VALUE(MID(TRIM(formulario!M104),4,2)),
VALUE(LEFT(TRIM(formulario!M104),2))
))
),
"OK",
"ERROR"
)
)</f>
        <v/>
      </c>
      <c r="N104" t="str">
        <f>IF(
TRIM(formulario!N104)="",
"",
IF(
AND(
LEFT(TRIM(formulario!N104),1)="[",
RIGHT(TRIM(formulario!N104),1)="]",
LEN(TRIM(formulario!N104))-LEN(SUBSTITUTE(TRIM(formulario!N104),"[",""))&gt;=1,
LEN(TRIM(formulario!N104))-LEN(SUBSTITUTE(TRIM(formulario!N104),"]",""))&gt;=1,
LEN(TRIM(formulario!N104))-LEN(SUBSTITUTE(TRIM(formulario!N104),".",""))&gt;=2
),
"OK",
"ERROR"
)
)</f>
        <v/>
      </c>
      <c r="O104" t="str">
        <f>IF(formulario!O104="","",IF(COUNTIF(catalogo_areas_tematicas,formulario!O104)&gt;0,"OK","ERROR"))</f>
        <v/>
      </c>
      <c r="P104" t="str">
        <f>IF(formulario!P104="","",IF(COUNTIF(catalogo_tipos_operacion,formulario!P104)&gt;0,"OK","ERROR"))</f>
        <v/>
      </c>
      <c r="Q104" t="str">
        <f>IF(formulario!Q104="","",IF(COUNTIF(catalogo_productos,formulario!Q104)&gt;0,"OK","ERROR"))</f>
        <v/>
      </c>
    </row>
    <row r="105" spans="1:17">
      <c r="A105" t="str">
        <f>IF(TRIM(formulario!A105)="","",IF(AND(ISNUMBER(VALUE(TRIM(formulario!A105))),OR(LEN(TRIM(formulario!A105))=10, LEN(TRIM(formulario!A105))=13)),"OK","ERROR"))</f>
        <v/>
      </c>
      <c r="B105" t="str">
        <f>IF(TRIM(formulario!B105)="","",IF(AND(ISNUMBER(SEARCH("@",formulario!B105)),ISNUMBER(SEARCH(".",formulario!B105)),NOT(ISNUMBER(SEARCH(" ",formulario!B105)))),"OK","ERROR"))</f>
        <v/>
      </c>
      <c r="C105" t="str">
        <f>IF(TRIM(formulario!C105)="","",IF(AND(LEN(TRIM(formulario!C105))=10,ISNUMBER(VALUE(TRIM(formulario!C105))),LEFT(TRIM(formulario!C105),1)="0"),"OK","ERROR"))</f>
        <v/>
      </c>
      <c r="D105" t="str">
        <f>IF(formulario!D105="","",IF(COUNTIF(catalogo_provincias,formulario!D105)&gt;0,"OK","ERROR"))</f>
        <v/>
      </c>
      <c r="E105" t="str">
        <f>IF(formulario!E105="","",IF(COUNTIF(catalogo_ubicacion!$I$2:$I$222,formulario!D105&amp;"|"&amp;formulario!E105)&gt;0,"OK","ERROR"))</f>
        <v/>
      </c>
      <c r="F105" t="str">
        <f>IF(formulario!F105="","",IF(COUNTIF(catalogo_ubicacion!$E$2:$E$1300,formulario!D105&amp;"|"&amp;formulario!E105&amp;"|"&amp;formulario!F105)&gt;0,"OK","ERROR"))</f>
        <v/>
      </c>
      <c r="G105" t="str">
        <f>IF(TRIM(formulario!G105)="","",IF(LEN(formulario!G105)&lt;=256,"OK","ERROR"))</f>
        <v/>
      </c>
      <c r="H105" t="str">
        <f>IF(TRIM(formulario!H105)="","",IF(LEN(formulario!H105)&lt;=256,"OK","ERROR"))</f>
        <v/>
      </c>
      <c r="I105" t="str">
        <f>IF(
TRIM(formulario!I105)="",
"",
IF(
AND(
ISERROR(SEARCH(",",TRIM(formulario!I105))),
LEN(TRIM(formulario!I105))-LEN(SUBSTITUTE(TRIM(formulario!I105),".",""))&lt;=1,
ISNUMBER(--SUBSTITUTE(TRIM(formulario!I105),".","")),
NOT(LEFT(TRIM(formulario!I105),1)="."),
NOT(RIGHT(TRIM(formulario!I105),1)=".")
),
"OK",
"ERROR"
)
)</f>
        <v/>
      </c>
      <c r="J105" t="str">
        <f>IF(TRIM(formulario!J105)="","",IF(LEN(formulario!J105)&lt;=256,"OK","ERROR"))</f>
        <v/>
      </c>
      <c r="K105" t="str">
        <f>IF(TRIM(formulario!K105)="","",IF(LEN(formulario!K105)&lt;=1024,"OK","ERROR"))</f>
        <v/>
      </c>
      <c r="L105" t="str">
        <f>IF(
TRIM(formulario!L105)="",
"",
IF(
AND(
ISERROR(SEARCH(",",TRIM(formulario!L105))),
LEN(TRIM(formulario!L105))-LEN(SUBSTITUTE(TRIM(formulario!L105),".",""))&lt;=1,
ISNUMBER(--SUBSTITUTE(TRIM(formulario!L105),".","")),
NOT(LEFT(TRIM(formulario!L105),1)="."),
NOT(RIGHT(TRIM(formulario!L105),1)=".")
),
"OK",
"ERROR"
)
)</f>
        <v/>
      </c>
      <c r="M105" t="str">
        <f>IF(
TRIM(formulario!M105)="",
"",
IF(
AND(
LEN(TRIM(formulario!M105))=10,
MID(TRIM(formulario!M105),3,1)="/",
MID(TRIM(formulario!M105),6,1)="/",
ISNUMBER(DATE(
VALUE(RIGHT(TRIM(formulario!M105),4)),
VALUE(MID(TRIM(formulario!M105),4,2)),
VALUE(LEFT(TRIM(formulario!M105),2))
))
),
"OK",
"ERROR"
)
)</f>
        <v/>
      </c>
      <c r="N105" t="str">
        <f>IF(
TRIM(formulario!N105)="",
"",
IF(
AND(
LEFT(TRIM(formulario!N105),1)="[",
RIGHT(TRIM(formulario!N105),1)="]",
LEN(TRIM(formulario!N105))-LEN(SUBSTITUTE(TRIM(formulario!N105),"[",""))&gt;=1,
LEN(TRIM(formulario!N105))-LEN(SUBSTITUTE(TRIM(formulario!N105),"]",""))&gt;=1,
LEN(TRIM(formulario!N105))-LEN(SUBSTITUTE(TRIM(formulario!N105),".",""))&gt;=2
),
"OK",
"ERROR"
)
)</f>
        <v/>
      </c>
      <c r="O105" t="str">
        <f>IF(formulario!O105="","",IF(COUNTIF(catalogo_areas_tematicas,formulario!O105)&gt;0,"OK","ERROR"))</f>
        <v/>
      </c>
      <c r="P105" t="str">
        <f>IF(formulario!P105="","",IF(COUNTIF(catalogo_tipos_operacion,formulario!P105)&gt;0,"OK","ERROR"))</f>
        <v/>
      </c>
      <c r="Q105" t="str">
        <f>IF(formulario!Q105="","",IF(COUNTIF(catalogo_productos,formulario!Q105)&gt;0,"OK","ERROR"))</f>
        <v/>
      </c>
    </row>
    <row r="106" spans="1:17">
      <c r="A106" t="str">
        <f>IF(TRIM(formulario!A106)="","",IF(AND(ISNUMBER(VALUE(TRIM(formulario!A106))),OR(LEN(TRIM(formulario!A106))=10, LEN(TRIM(formulario!A106))=13)),"OK","ERROR"))</f>
        <v/>
      </c>
      <c r="B106" t="str">
        <f>IF(TRIM(formulario!B106)="","",IF(AND(ISNUMBER(SEARCH("@",formulario!B106)),ISNUMBER(SEARCH(".",formulario!B106)),NOT(ISNUMBER(SEARCH(" ",formulario!B106)))),"OK","ERROR"))</f>
        <v/>
      </c>
      <c r="C106" t="str">
        <f>IF(TRIM(formulario!C106)="","",IF(AND(LEN(TRIM(formulario!C106))=10,ISNUMBER(VALUE(TRIM(formulario!C106))),LEFT(TRIM(formulario!C106),1)="0"),"OK","ERROR"))</f>
        <v/>
      </c>
      <c r="D106" t="str">
        <f>IF(formulario!D106="","",IF(COUNTIF(catalogo_provincias,formulario!D106)&gt;0,"OK","ERROR"))</f>
        <v/>
      </c>
      <c r="E106" t="str">
        <f>IF(formulario!E106="","",IF(COUNTIF(catalogo_ubicacion!$I$2:$I$222,formulario!D106&amp;"|"&amp;formulario!E106)&gt;0,"OK","ERROR"))</f>
        <v/>
      </c>
      <c r="F106" t="str">
        <f>IF(formulario!F106="","",IF(COUNTIF(catalogo_ubicacion!$E$2:$E$1300,formulario!D106&amp;"|"&amp;formulario!E106&amp;"|"&amp;formulario!F106)&gt;0,"OK","ERROR"))</f>
        <v/>
      </c>
      <c r="G106" t="str">
        <f>IF(TRIM(formulario!G106)="","",IF(LEN(formulario!G106)&lt;=256,"OK","ERROR"))</f>
        <v/>
      </c>
      <c r="H106" t="str">
        <f>IF(TRIM(formulario!H106)="","",IF(LEN(formulario!H106)&lt;=256,"OK","ERROR"))</f>
        <v/>
      </c>
      <c r="I106" t="str">
        <f>IF(
TRIM(formulario!I106)="",
"",
IF(
AND(
ISERROR(SEARCH(",",TRIM(formulario!I106))),
LEN(TRIM(formulario!I106))-LEN(SUBSTITUTE(TRIM(formulario!I106),".",""))&lt;=1,
ISNUMBER(--SUBSTITUTE(TRIM(formulario!I106),".","")),
NOT(LEFT(TRIM(formulario!I106),1)="."),
NOT(RIGHT(TRIM(formulario!I106),1)=".")
),
"OK",
"ERROR"
)
)</f>
        <v/>
      </c>
      <c r="J106" t="str">
        <f>IF(TRIM(formulario!J106)="","",IF(LEN(formulario!J106)&lt;=256,"OK","ERROR"))</f>
        <v/>
      </c>
      <c r="K106" t="str">
        <f>IF(TRIM(formulario!K106)="","",IF(LEN(formulario!K106)&lt;=1024,"OK","ERROR"))</f>
        <v/>
      </c>
      <c r="L106" t="str">
        <f>IF(
TRIM(formulario!L106)="",
"",
IF(
AND(
ISERROR(SEARCH(",",TRIM(formulario!L106))),
LEN(TRIM(formulario!L106))-LEN(SUBSTITUTE(TRIM(formulario!L106),".",""))&lt;=1,
ISNUMBER(--SUBSTITUTE(TRIM(formulario!L106),".","")),
NOT(LEFT(TRIM(formulario!L106),1)="."),
NOT(RIGHT(TRIM(formulario!L106),1)=".")
),
"OK",
"ERROR"
)
)</f>
        <v/>
      </c>
      <c r="M106" t="str">
        <f>IF(
TRIM(formulario!M106)="",
"",
IF(
AND(
LEN(TRIM(formulario!M106))=10,
MID(TRIM(formulario!M106),3,1)="/",
MID(TRIM(formulario!M106),6,1)="/",
ISNUMBER(DATE(
VALUE(RIGHT(TRIM(formulario!M106),4)),
VALUE(MID(TRIM(formulario!M106),4,2)),
VALUE(LEFT(TRIM(formulario!M106),2))
))
),
"OK",
"ERROR"
)
)</f>
        <v/>
      </c>
      <c r="N106" t="str">
        <f>IF(
TRIM(formulario!N106)="",
"",
IF(
AND(
LEFT(TRIM(formulario!N106),1)="[",
RIGHT(TRIM(formulario!N106),1)="]",
LEN(TRIM(formulario!N106))-LEN(SUBSTITUTE(TRIM(formulario!N106),"[",""))&gt;=1,
LEN(TRIM(formulario!N106))-LEN(SUBSTITUTE(TRIM(formulario!N106),"]",""))&gt;=1,
LEN(TRIM(formulario!N106))-LEN(SUBSTITUTE(TRIM(formulario!N106),".",""))&gt;=2
),
"OK",
"ERROR"
)
)</f>
        <v/>
      </c>
      <c r="O106" t="str">
        <f>IF(formulario!O106="","",IF(COUNTIF(catalogo_areas_tematicas,formulario!O106)&gt;0,"OK","ERROR"))</f>
        <v/>
      </c>
      <c r="P106" t="str">
        <f>IF(formulario!P106="","",IF(COUNTIF(catalogo_tipos_operacion,formulario!P106)&gt;0,"OK","ERROR"))</f>
        <v/>
      </c>
      <c r="Q106" t="str">
        <f>IF(formulario!Q106="","",IF(COUNTIF(catalogo_productos,formulario!Q106)&gt;0,"OK","ERROR"))</f>
        <v/>
      </c>
    </row>
    <row r="107" spans="1:17">
      <c r="A107" t="str">
        <f>IF(TRIM(formulario!A107)="","",IF(AND(ISNUMBER(VALUE(TRIM(formulario!A107))),OR(LEN(TRIM(formulario!A107))=10, LEN(TRIM(formulario!A107))=13)),"OK","ERROR"))</f>
        <v/>
      </c>
      <c r="B107" t="str">
        <f>IF(TRIM(formulario!B107)="","",IF(AND(ISNUMBER(SEARCH("@",formulario!B107)),ISNUMBER(SEARCH(".",formulario!B107)),NOT(ISNUMBER(SEARCH(" ",formulario!B107)))),"OK","ERROR"))</f>
        <v/>
      </c>
      <c r="C107" t="str">
        <f>IF(TRIM(formulario!C107)="","",IF(AND(LEN(TRIM(formulario!C107))=10,ISNUMBER(VALUE(TRIM(formulario!C107))),LEFT(TRIM(formulario!C107),1)="0"),"OK","ERROR"))</f>
        <v/>
      </c>
      <c r="D107" t="str">
        <f>IF(formulario!D107="","",IF(COUNTIF(catalogo_provincias,formulario!D107)&gt;0,"OK","ERROR"))</f>
        <v/>
      </c>
      <c r="E107" t="str">
        <f>IF(formulario!E107="","",IF(COUNTIF(catalogo_ubicacion!$I$2:$I$222,formulario!D107&amp;"|"&amp;formulario!E107)&gt;0,"OK","ERROR"))</f>
        <v/>
      </c>
      <c r="F107" t="str">
        <f>IF(formulario!F107="","",IF(COUNTIF(catalogo_ubicacion!$E$2:$E$1300,formulario!D107&amp;"|"&amp;formulario!E107&amp;"|"&amp;formulario!F107)&gt;0,"OK","ERROR"))</f>
        <v/>
      </c>
      <c r="G107" t="str">
        <f>IF(TRIM(formulario!G107)="","",IF(LEN(formulario!G107)&lt;=256,"OK","ERROR"))</f>
        <v/>
      </c>
      <c r="H107" t="str">
        <f>IF(TRIM(formulario!H107)="","",IF(LEN(formulario!H107)&lt;=256,"OK","ERROR"))</f>
        <v/>
      </c>
      <c r="I107" t="str">
        <f>IF(
TRIM(formulario!I107)="",
"",
IF(
AND(
ISERROR(SEARCH(",",TRIM(formulario!I107))),
LEN(TRIM(formulario!I107))-LEN(SUBSTITUTE(TRIM(formulario!I107),".",""))&lt;=1,
ISNUMBER(--SUBSTITUTE(TRIM(formulario!I107),".","")),
NOT(LEFT(TRIM(formulario!I107),1)="."),
NOT(RIGHT(TRIM(formulario!I107),1)=".")
),
"OK",
"ERROR"
)
)</f>
        <v/>
      </c>
      <c r="J107" t="str">
        <f>IF(TRIM(formulario!J107)="","",IF(LEN(formulario!J107)&lt;=256,"OK","ERROR"))</f>
        <v/>
      </c>
      <c r="K107" t="str">
        <f>IF(TRIM(formulario!K107)="","",IF(LEN(formulario!K107)&lt;=1024,"OK","ERROR"))</f>
        <v/>
      </c>
      <c r="L107" t="str">
        <f>IF(
TRIM(formulario!L107)="",
"",
IF(
AND(
ISERROR(SEARCH(",",TRIM(formulario!L107))),
LEN(TRIM(formulario!L107))-LEN(SUBSTITUTE(TRIM(formulario!L107),".",""))&lt;=1,
ISNUMBER(--SUBSTITUTE(TRIM(formulario!L107),".","")),
NOT(LEFT(TRIM(formulario!L107),1)="."),
NOT(RIGHT(TRIM(formulario!L107),1)=".")
),
"OK",
"ERROR"
)
)</f>
        <v/>
      </c>
      <c r="M107" t="str">
        <f>IF(
TRIM(formulario!M107)="",
"",
IF(
AND(
LEN(TRIM(formulario!M107))=10,
MID(TRIM(formulario!M107),3,1)="/",
MID(TRIM(formulario!M107),6,1)="/",
ISNUMBER(DATE(
VALUE(RIGHT(TRIM(formulario!M107),4)),
VALUE(MID(TRIM(formulario!M107),4,2)),
VALUE(LEFT(TRIM(formulario!M107),2))
))
),
"OK",
"ERROR"
)
)</f>
        <v/>
      </c>
      <c r="N107" t="str">
        <f>IF(
TRIM(formulario!N107)="",
"",
IF(
AND(
LEFT(TRIM(formulario!N107),1)="[",
RIGHT(TRIM(formulario!N107),1)="]",
LEN(TRIM(formulario!N107))-LEN(SUBSTITUTE(TRIM(formulario!N107),"[",""))&gt;=1,
LEN(TRIM(formulario!N107))-LEN(SUBSTITUTE(TRIM(formulario!N107),"]",""))&gt;=1,
LEN(TRIM(formulario!N107))-LEN(SUBSTITUTE(TRIM(formulario!N107),".",""))&gt;=2
),
"OK",
"ERROR"
)
)</f>
        <v/>
      </c>
      <c r="O107" t="str">
        <f>IF(formulario!O107="","",IF(COUNTIF(catalogo_areas_tematicas,formulario!O107)&gt;0,"OK","ERROR"))</f>
        <v/>
      </c>
      <c r="P107" t="str">
        <f>IF(formulario!P107="","",IF(COUNTIF(catalogo_tipos_operacion,formulario!P107)&gt;0,"OK","ERROR"))</f>
        <v/>
      </c>
      <c r="Q107" t="str">
        <f>IF(formulario!Q107="","",IF(COUNTIF(catalogo_productos,formulario!Q107)&gt;0,"OK","ERROR"))</f>
        <v/>
      </c>
    </row>
    <row r="108" spans="1:17">
      <c r="A108" t="str">
        <f>IF(TRIM(formulario!A108)="","",IF(AND(ISNUMBER(VALUE(TRIM(formulario!A108))),OR(LEN(TRIM(formulario!A108))=10, LEN(TRIM(formulario!A108))=13)),"OK","ERROR"))</f>
        <v/>
      </c>
      <c r="B108" t="str">
        <f>IF(TRIM(formulario!B108)="","",IF(AND(ISNUMBER(SEARCH("@",formulario!B108)),ISNUMBER(SEARCH(".",formulario!B108)),NOT(ISNUMBER(SEARCH(" ",formulario!B108)))),"OK","ERROR"))</f>
        <v/>
      </c>
      <c r="C108" t="str">
        <f>IF(TRIM(formulario!C108)="","",IF(AND(LEN(TRIM(formulario!C108))=10,ISNUMBER(VALUE(TRIM(formulario!C108))),LEFT(TRIM(formulario!C108),1)="0"),"OK","ERROR"))</f>
        <v/>
      </c>
      <c r="D108" t="str">
        <f>IF(formulario!D108="","",IF(COUNTIF(catalogo_provincias,formulario!D108)&gt;0,"OK","ERROR"))</f>
        <v/>
      </c>
      <c r="E108" t="str">
        <f>IF(formulario!E108="","",IF(COUNTIF(catalogo_ubicacion!$I$2:$I$222,formulario!D108&amp;"|"&amp;formulario!E108)&gt;0,"OK","ERROR"))</f>
        <v/>
      </c>
      <c r="F108" t="str">
        <f>IF(formulario!F108="","",IF(COUNTIF(catalogo_ubicacion!$E$2:$E$1300,formulario!D108&amp;"|"&amp;formulario!E108&amp;"|"&amp;formulario!F108)&gt;0,"OK","ERROR"))</f>
        <v/>
      </c>
      <c r="G108" t="str">
        <f>IF(TRIM(formulario!G108)="","",IF(LEN(formulario!G108)&lt;=256,"OK","ERROR"))</f>
        <v/>
      </c>
      <c r="H108" t="str">
        <f>IF(TRIM(formulario!H108)="","",IF(LEN(formulario!H108)&lt;=256,"OK","ERROR"))</f>
        <v/>
      </c>
      <c r="I108" t="str">
        <f>IF(
TRIM(formulario!I108)="",
"",
IF(
AND(
ISERROR(SEARCH(",",TRIM(formulario!I108))),
LEN(TRIM(formulario!I108))-LEN(SUBSTITUTE(TRIM(formulario!I108),".",""))&lt;=1,
ISNUMBER(--SUBSTITUTE(TRIM(formulario!I108),".","")),
NOT(LEFT(TRIM(formulario!I108),1)="."),
NOT(RIGHT(TRIM(formulario!I108),1)=".")
),
"OK",
"ERROR"
)
)</f>
        <v/>
      </c>
      <c r="J108" t="str">
        <f>IF(TRIM(formulario!J108)="","",IF(LEN(formulario!J108)&lt;=256,"OK","ERROR"))</f>
        <v/>
      </c>
      <c r="K108" t="str">
        <f>IF(TRIM(formulario!K108)="","",IF(LEN(formulario!K108)&lt;=1024,"OK","ERROR"))</f>
        <v/>
      </c>
      <c r="L108" t="str">
        <f>IF(
TRIM(formulario!L108)="",
"",
IF(
AND(
ISERROR(SEARCH(",",TRIM(formulario!L108))),
LEN(TRIM(formulario!L108))-LEN(SUBSTITUTE(TRIM(formulario!L108),".",""))&lt;=1,
ISNUMBER(--SUBSTITUTE(TRIM(formulario!L108),".","")),
NOT(LEFT(TRIM(formulario!L108),1)="."),
NOT(RIGHT(TRIM(formulario!L108),1)=".")
),
"OK",
"ERROR"
)
)</f>
        <v/>
      </c>
      <c r="M108" t="str">
        <f>IF(
TRIM(formulario!M108)="",
"",
IF(
AND(
LEN(TRIM(formulario!M108))=10,
MID(TRIM(formulario!M108),3,1)="/",
MID(TRIM(formulario!M108),6,1)="/",
ISNUMBER(DATE(
VALUE(RIGHT(TRIM(formulario!M108),4)),
VALUE(MID(TRIM(formulario!M108),4,2)),
VALUE(LEFT(TRIM(formulario!M108),2))
))
),
"OK",
"ERROR"
)
)</f>
        <v/>
      </c>
      <c r="N108" t="str">
        <f>IF(
TRIM(formulario!N108)="",
"",
IF(
AND(
LEFT(TRIM(formulario!N108),1)="[",
RIGHT(TRIM(formulario!N108),1)="]",
LEN(TRIM(formulario!N108))-LEN(SUBSTITUTE(TRIM(formulario!N108),"[",""))&gt;=1,
LEN(TRIM(formulario!N108))-LEN(SUBSTITUTE(TRIM(formulario!N108),"]",""))&gt;=1,
LEN(TRIM(formulario!N108))-LEN(SUBSTITUTE(TRIM(formulario!N108),".",""))&gt;=2
),
"OK",
"ERROR"
)
)</f>
        <v/>
      </c>
      <c r="O108" t="str">
        <f>IF(formulario!O108="","",IF(COUNTIF(catalogo_areas_tematicas,formulario!O108)&gt;0,"OK","ERROR"))</f>
        <v/>
      </c>
      <c r="P108" t="str">
        <f>IF(formulario!P108="","",IF(COUNTIF(catalogo_tipos_operacion,formulario!P108)&gt;0,"OK","ERROR"))</f>
        <v/>
      </c>
      <c r="Q108" t="str">
        <f>IF(formulario!Q108="","",IF(COUNTIF(catalogo_productos,formulario!Q108)&gt;0,"OK","ERROR"))</f>
        <v/>
      </c>
    </row>
    <row r="109" spans="1:17">
      <c r="A109" t="str">
        <f>IF(TRIM(formulario!A109)="","",IF(AND(ISNUMBER(VALUE(TRIM(formulario!A109))),OR(LEN(TRIM(formulario!A109))=10, LEN(TRIM(formulario!A109))=13)),"OK","ERROR"))</f>
        <v/>
      </c>
      <c r="B109" t="str">
        <f>IF(TRIM(formulario!B109)="","",IF(AND(ISNUMBER(SEARCH("@",formulario!B109)),ISNUMBER(SEARCH(".",formulario!B109)),NOT(ISNUMBER(SEARCH(" ",formulario!B109)))),"OK","ERROR"))</f>
        <v/>
      </c>
      <c r="C109" t="str">
        <f>IF(TRIM(formulario!C109)="","",IF(AND(LEN(TRIM(formulario!C109))=10,ISNUMBER(VALUE(TRIM(formulario!C109))),LEFT(TRIM(formulario!C109),1)="0"),"OK","ERROR"))</f>
        <v/>
      </c>
      <c r="D109" t="str">
        <f>IF(formulario!D109="","",IF(COUNTIF(catalogo_provincias,formulario!D109)&gt;0,"OK","ERROR"))</f>
        <v/>
      </c>
      <c r="E109" t="str">
        <f>IF(formulario!E109="","",IF(COUNTIF(catalogo_ubicacion!$I$2:$I$222,formulario!D109&amp;"|"&amp;formulario!E109)&gt;0,"OK","ERROR"))</f>
        <v/>
      </c>
      <c r="F109" t="str">
        <f>IF(formulario!F109="","",IF(COUNTIF(catalogo_ubicacion!$E$2:$E$1300,formulario!D109&amp;"|"&amp;formulario!E109&amp;"|"&amp;formulario!F109)&gt;0,"OK","ERROR"))</f>
        <v/>
      </c>
      <c r="G109" t="str">
        <f>IF(TRIM(formulario!G109)="","",IF(LEN(formulario!G109)&lt;=256,"OK","ERROR"))</f>
        <v/>
      </c>
      <c r="H109" t="str">
        <f>IF(TRIM(formulario!H109)="","",IF(LEN(formulario!H109)&lt;=256,"OK","ERROR"))</f>
        <v/>
      </c>
      <c r="I109" t="str">
        <f>IF(
TRIM(formulario!I109)="",
"",
IF(
AND(
ISERROR(SEARCH(",",TRIM(formulario!I109))),
LEN(TRIM(formulario!I109))-LEN(SUBSTITUTE(TRIM(formulario!I109),".",""))&lt;=1,
ISNUMBER(--SUBSTITUTE(TRIM(formulario!I109),".","")),
NOT(LEFT(TRIM(formulario!I109),1)="."),
NOT(RIGHT(TRIM(formulario!I109),1)=".")
),
"OK",
"ERROR"
)
)</f>
        <v/>
      </c>
      <c r="J109" t="str">
        <f>IF(TRIM(formulario!J109)="","",IF(LEN(formulario!J109)&lt;=256,"OK","ERROR"))</f>
        <v/>
      </c>
      <c r="K109" t="str">
        <f>IF(TRIM(formulario!K109)="","",IF(LEN(formulario!K109)&lt;=1024,"OK","ERROR"))</f>
        <v/>
      </c>
      <c r="L109" t="str">
        <f>IF(
TRIM(formulario!L109)="",
"",
IF(
AND(
ISERROR(SEARCH(",",TRIM(formulario!L109))),
LEN(TRIM(formulario!L109))-LEN(SUBSTITUTE(TRIM(formulario!L109),".",""))&lt;=1,
ISNUMBER(--SUBSTITUTE(TRIM(formulario!L109),".","")),
NOT(LEFT(TRIM(formulario!L109),1)="."),
NOT(RIGHT(TRIM(formulario!L109),1)=".")
),
"OK",
"ERROR"
)
)</f>
        <v/>
      </c>
      <c r="M109" t="str">
        <f>IF(
TRIM(formulario!M109)="",
"",
IF(
AND(
LEN(TRIM(formulario!M109))=10,
MID(TRIM(formulario!M109),3,1)="/",
MID(TRIM(formulario!M109),6,1)="/",
ISNUMBER(DATE(
VALUE(RIGHT(TRIM(formulario!M109),4)),
VALUE(MID(TRIM(formulario!M109),4,2)),
VALUE(LEFT(TRIM(formulario!M109),2))
))
),
"OK",
"ERROR"
)
)</f>
        <v/>
      </c>
      <c r="N109" t="str">
        <f>IF(
TRIM(formulario!N109)="",
"",
IF(
AND(
LEFT(TRIM(formulario!N109),1)="[",
RIGHT(TRIM(formulario!N109),1)="]",
LEN(TRIM(formulario!N109))-LEN(SUBSTITUTE(TRIM(formulario!N109),"[",""))&gt;=1,
LEN(TRIM(formulario!N109))-LEN(SUBSTITUTE(TRIM(formulario!N109),"]",""))&gt;=1,
LEN(TRIM(formulario!N109))-LEN(SUBSTITUTE(TRIM(formulario!N109),".",""))&gt;=2
),
"OK",
"ERROR"
)
)</f>
        <v/>
      </c>
      <c r="O109" t="str">
        <f>IF(formulario!O109="","",IF(COUNTIF(catalogo_areas_tematicas,formulario!O109)&gt;0,"OK","ERROR"))</f>
        <v/>
      </c>
      <c r="P109" t="str">
        <f>IF(formulario!P109="","",IF(COUNTIF(catalogo_tipos_operacion,formulario!P109)&gt;0,"OK","ERROR"))</f>
        <v/>
      </c>
      <c r="Q109" t="str">
        <f>IF(formulario!Q109="","",IF(COUNTIF(catalogo_productos,formulario!Q109)&gt;0,"OK","ERROR"))</f>
        <v/>
      </c>
    </row>
    <row r="110" spans="1:17">
      <c r="A110" t="str">
        <f>IF(TRIM(formulario!A110)="","",IF(AND(ISNUMBER(VALUE(TRIM(formulario!A110))),OR(LEN(TRIM(formulario!A110))=10, LEN(TRIM(formulario!A110))=13)),"OK","ERROR"))</f>
        <v/>
      </c>
      <c r="B110" t="str">
        <f>IF(TRIM(formulario!B110)="","",IF(AND(ISNUMBER(SEARCH("@",formulario!B110)),ISNUMBER(SEARCH(".",formulario!B110)),NOT(ISNUMBER(SEARCH(" ",formulario!B110)))),"OK","ERROR"))</f>
        <v/>
      </c>
      <c r="C110" t="str">
        <f>IF(TRIM(formulario!C110)="","",IF(AND(LEN(TRIM(formulario!C110))=10,ISNUMBER(VALUE(TRIM(formulario!C110))),LEFT(TRIM(formulario!C110),1)="0"),"OK","ERROR"))</f>
        <v/>
      </c>
      <c r="D110" t="str">
        <f>IF(formulario!D110="","",IF(COUNTIF(catalogo_provincias,formulario!D110)&gt;0,"OK","ERROR"))</f>
        <v/>
      </c>
      <c r="E110" t="str">
        <f>IF(formulario!E110="","",IF(COUNTIF(catalogo_ubicacion!$I$2:$I$222,formulario!D110&amp;"|"&amp;formulario!E110)&gt;0,"OK","ERROR"))</f>
        <v/>
      </c>
      <c r="F110" t="str">
        <f>IF(formulario!F110="","",IF(COUNTIF(catalogo_ubicacion!$E$2:$E$1300,formulario!D110&amp;"|"&amp;formulario!E110&amp;"|"&amp;formulario!F110)&gt;0,"OK","ERROR"))</f>
        <v/>
      </c>
      <c r="G110" t="str">
        <f>IF(TRIM(formulario!G110)="","",IF(LEN(formulario!G110)&lt;=256,"OK","ERROR"))</f>
        <v/>
      </c>
      <c r="H110" t="str">
        <f>IF(TRIM(formulario!H110)="","",IF(LEN(formulario!H110)&lt;=256,"OK","ERROR"))</f>
        <v/>
      </c>
      <c r="I110" t="str">
        <f>IF(
TRIM(formulario!I110)="",
"",
IF(
AND(
ISERROR(SEARCH(",",TRIM(formulario!I110))),
LEN(TRIM(formulario!I110))-LEN(SUBSTITUTE(TRIM(formulario!I110),".",""))&lt;=1,
ISNUMBER(--SUBSTITUTE(TRIM(formulario!I110),".","")),
NOT(LEFT(TRIM(formulario!I110),1)="."),
NOT(RIGHT(TRIM(formulario!I110),1)=".")
),
"OK",
"ERROR"
)
)</f>
        <v/>
      </c>
      <c r="J110" t="str">
        <f>IF(TRIM(formulario!J110)="","",IF(LEN(formulario!J110)&lt;=256,"OK","ERROR"))</f>
        <v/>
      </c>
      <c r="K110" t="str">
        <f>IF(TRIM(formulario!K110)="","",IF(LEN(formulario!K110)&lt;=1024,"OK","ERROR"))</f>
        <v/>
      </c>
      <c r="L110" t="str">
        <f>IF(
TRIM(formulario!L110)="",
"",
IF(
AND(
ISERROR(SEARCH(",",TRIM(formulario!L110))),
LEN(TRIM(formulario!L110))-LEN(SUBSTITUTE(TRIM(formulario!L110),".",""))&lt;=1,
ISNUMBER(--SUBSTITUTE(TRIM(formulario!L110),".","")),
NOT(LEFT(TRIM(formulario!L110),1)="."),
NOT(RIGHT(TRIM(formulario!L110),1)=".")
),
"OK",
"ERROR"
)
)</f>
        <v/>
      </c>
      <c r="M110" t="str">
        <f>IF(
TRIM(formulario!M110)="",
"",
IF(
AND(
LEN(TRIM(formulario!M110))=10,
MID(TRIM(formulario!M110),3,1)="/",
MID(TRIM(formulario!M110),6,1)="/",
ISNUMBER(DATE(
VALUE(RIGHT(TRIM(formulario!M110),4)),
VALUE(MID(TRIM(formulario!M110),4,2)),
VALUE(LEFT(TRIM(formulario!M110),2))
))
),
"OK",
"ERROR"
)
)</f>
        <v/>
      </c>
      <c r="N110" t="str">
        <f>IF(
TRIM(formulario!N110)="",
"",
IF(
AND(
LEFT(TRIM(formulario!N110),1)="[",
RIGHT(TRIM(formulario!N110),1)="]",
LEN(TRIM(formulario!N110))-LEN(SUBSTITUTE(TRIM(formulario!N110),"[",""))&gt;=1,
LEN(TRIM(formulario!N110))-LEN(SUBSTITUTE(TRIM(formulario!N110),"]",""))&gt;=1,
LEN(TRIM(formulario!N110))-LEN(SUBSTITUTE(TRIM(formulario!N110),".",""))&gt;=2
),
"OK",
"ERROR"
)
)</f>
        <v/>
      </c>
      <c r="O110" t="str">
        <f>IF(formulario!O110="","",IF(COUNTIF(catalogo_areas_tematicas,formulario!O110)&gt;0,"OK","ERROR"))</f>
        <v/>
      </c>
      <c r="P110" t="str">
        <f>IF(formulario!P110="","",IF(COUNTIF(catalogo_tipos_operacion,formulario!P110)&gt;0,"OK","ERROR"))</f>
        <v/>
      </c>
      <c r="Q110" t="str">
        <f>IF(formulario!Q110="","",IF(COUNTIF(catalogo_productos,formulario!Q110)&gt;0,"OK","ERROR"))</f>
        <v/>
      </c>
    </row>
    <row r="111" spans="1:17">
      <c r="A111" t="str">
        <f>IF(TRIM(formulario!A111)="","",IF(AND(ISNUMBER(VALUE(TRIM(formulario!A111))),OR(LEN(TRIM(formulario!A111))=10, LEN(TRIM(formulario!A111))=13)),"OK","ERROR"))</f>
        <v/>
      </c>
      <c r="B111" t="str">
        <f>IF(TRIM(formulario!B111)="","",IF(AND(ISNUMBER(SEARCH("@",formulario!B111)),ISNUMBER(SEARCH(".",formulario!B111)),NOT(ISNUMBER(SEARCH(" ",formulario!B111)))),"OK","ERROR"))</f>
        <v/>
      </c>
      <c r="C111" t="str">
        <f>IF(TRIM(formulario!C111)="","",IF(AND(LEN(TRIM(formulario!C111))=10,ISNUMBER(VALUE(TRIM(formulario!C111))),LEFT(TRIM(formulario!C111),1)="0"),"OK","ERROR"))</f>
        <v/>
      </c>
      <c r="D111" t="str">
        <f>IF(formulario!D111="","",IF(COUNTIF(catalogo_provincias,formulario!D111)&gt;0,"OK","ERROR"))</f>
        <v/>
      </c>
      <c r="E111" t="str">
        <f>IF(formulario!E111="","",IF(COUNTIF(catalogo_ubicacion!$I$2:$I$222,formulario!D111&amp;"|"&amp;formulario!E111)&gt;0,"OK","ERROR"))</f>
        <v/>
      </c>
      <c r="F111" t="str">
        <f>IF(formulario!F111="","",IF(COUNTIF(catalogo_ubicacion!$E$2:$E$1300,formulario!D111&amp;"|"&amp;formulario!E111&amp;"|"&amp;formulario!F111)&gt;0,"OK","ERROR"))</f>
        <v/>
      </c>
      <c r="G111" t="str">
        <f>IF(TRIM(formulario!G111)="","",IF(LEN(formulario!G111)&lt;=256,"OK","ERROR"))</f>
        <v/>
      </c>
      <c r="H111" t="str">
        <f>IF(TRIM(formulario!H111)="","",IF(LEN(formulario!H111)&lt;=256,"OK","ERROR"))</f>
        <v/>
      </c>
      <c r="I111" t="str">
        <f>IF(
TRIM(formulario!I111)="",
"",
IF(
AND(
ISERROR(SEARCH(",",TRIM(formulario!I111))),
LEN(TRIM(formulario!I111))-LEN(SUBSTITUTE(TRIM(formulario!I111),".",""))&lt;=1,
ISNUMBER(--SUBSTITUTE(TRIM(formulario!I111),".","")),
NOT(LEFT(TRIM(formulario!I111),1)="."),
NOT(RIGHT(TRIM(formulario!I111),1)=".")
),
"OK",
"ERROR"
)
)</f>
        <v/>
      </c>
      <c r="J111" t="str">
        <f>IF(TRIM(formulario!J111)="","",IF(LEN(formulario!J111)&lt;=256,"OK","ERROR"))</f>
        <v/>
      </c>
      <c r="K111" t="str">
        <f>IF(TRIM(formulario!K111)="","",IF(LEN(formulario!K111)&lt;=1024,"OK","ERROR"))</f>
        <v/>
      </c>
      <c r="L111" t="str">
        <f>IF(
TRIM(formulario!L111)="",
"",
IF(
AND(
ISERROR(SEARCH(",",TRIM(formulario!L111))),
LEN(TRIM(formulario!L111))-LEN(SUBSTITUTE(TRIM(formulario!L111),".",""))&lt;=1,
ISNUMBER(--SUBSTITUTE(TRIM(formulario!L111),".","")),
NOT(LEFT(TRIM(formulario!L111),1)="."),
NOT(RIGHT(TRIM(formulario!L111),1)=".")
),
"OK",
"ERROR"
)
)</f>
        <v/>
      </c>
      <c r="M111" t="str">
        <f>IF(
TRIM(formulario!M111)="",
"",
IF(
AND(
LEN(TRIM(formulario!M111))=10,
MID(TRIM(formulario!M111),3,1)="/",
MID(TRIM(formulario!M111),6,1)="/",
ISNUMBER(DATE(
VALUE(RIGHT(TRIM(formulario!M111),4)),
VALUE(MID(TRIM(formulario!M111),4,2)),
VALUE(LEFT(TRIM(formulario!M111),2))
))
),
"OK",
"ERROR"
)
)</f>
        <v/>
      </c>
      <c r="N111" t="str">
        <f>IF(
TRIM(formulario!N111)="",
"",
IF(
AND(
LEFT(TRIM(formulario!N111),1)="[",
RIGHT(TRIM(formulario!N111),1)="]",
LEN(TRIM(formulario!N111))-LEN(SUBSTITUTE(TRIM(formulario!N111),"[",""))&gt;=1,
LEN(TRIM(formulario!N111))-LEN(SUBSTITUTE(TRIM(formulario!N111),"]",""))&gt;=1,
LEN(TRIM(formulario!N111))-LEN(SUBSTITUTE(TRIM(formulario!N111),".",""))&gt;=2
),
"OK",
"ERROR"
)
)</f>
        <v/>
      </c>
      <c r="O111" t="str">
        <f>IF(formulario!O111="","",IF(COUNTIF(catalogo_areas_tematicas,formulario!O111)&gt;0,"OK","ERROR"))</f>
        <v/>
      </c>
      <c r="P111" t="str">
        <f>IF(formulario!P111="","",IF(COUNTIF(catalogo_tipos_operacion,formulario!P111)&gt;0,"OK","ERROR"))</f>
        <v/>
      </c>
      <c r="Q111" t="str">
        <f>IF(formulario!Q111="","",IF(COUNTIF(catalogo_productos,formulario!Q111)&gt;0,"OK","ERROR"))</f>
        <v/>
      </c>
    </row>
    <row r="112" spans="1:17">
      <c r="A112" t="str">
        <f>IF(TRIM(formulario!A112)="","",IF(AND(ISNUMBER(VALUE(TRIM(formulario!A112))),OR(LEN(TRIM(formulario!A112))=10, LEN(TRIM(formulario!A112))=13)),"OK","ERROR"))</f>
        <v/>
      </c>
      <c r="B112" t="str">
        <f>IF(TRIM(formulario!B112)="","",IF(AND(ISNUMBER(SEARCH("@",formulario!B112)),ISNUMBER(SEARCH(".",formulario!B112)),NOT(ISNUMBER(SEARCH(" ",formulario!B112)))),"OK","ERROR"))</f>
        <v/>
      </c>
      <c r="C112" t="str">
        <f>IF(TRIM(formulario!C112)="","",IF(AND(LEN(TRIM(formulario!C112))=10,ISNUMBER(VALUE(TRIM(formulario!C112))),LEFT(TRIM(formulario!C112),1)="0"),"OK","ERROR"))</f>
        <v/>
      </c>
      <c r="D112" t="str">
        <f>IF(formulario!D112="","",IF(COUNTIF(catalogo_provincias,formulario!D112)&gt;0,"OK","ERROR"))</f>
        <v/>
      </c>
      <c r="E112" t="str">
        <f>IF(formulario!E112="","",IF(COUNTIF(catalogo_ubicacion!$I$2:$I$222,formulario!D112&amp;"|"&amp;formulario!E112)&gt;0,"OK","ERROR"))</f>
        <v/>
      </c>
      <c r="F112" t="str">
        <f>IF(formulario!F112="","",IF(COUNTIF(catalogo_ubicacion!$E$2:$E$1300,formulario!D112&amp;"|"&amp;formulario!E112&amp;"|"&amp;formulario!F112)&gt;0,"OK","ERROR"))</f>
        <v/>
      </c>
      <c r="G112" t="str">
        <f>IF(TRIM(formulario!G112)="","",IF(LEN(formulario!G112)&lt;=256,"OK","ERROR"))</f>
        <v/>
      </c>
      <c r="H112" t="str">
        <f>IF(TRIM(formulario!H112)="","",IF(LEN(formulario!H112)&lt;=256,"OK","ERROR"))</f>
        <v/>
      </c>
      <c r="I112" t="str">
        <f>IF(
TRIM(formulario!I112)="",
"",
IF(
AND(
ISERROR(SEARCH(",",TRIM(formulario!I112))),
LEN(TRIM(formulario!I112))-LEN(SUBSTITUTE(TRIM(formulario!I112),".",""))&lt;=1,
ISNUMBER(--SUBSTITUTE(TRIM(formulario!I112),".","")),
NOT(LEFT(TRIM(formulario!I112),1)="."),
NOT(RIGHT(TRIM(formulario!I112),1)=".")
),
"OK",
"ERROR"
)
)</f>
        <v/>
      </c>
      <c r="J112" t="str">
        <f>IF(TRIM(formulario!J112)="","",IF(LEN(formulario!J112)&lt;=256,"OK","ERROR"))</f>
        <v/>
      </c>
      <c r="K112" t="str">
        <f>IF(TRIM(formulario!K112)="","",IF(LEN(formulario!K112)&lt;=1024,"OK","ERROR"))</f>
        <v/>
      </c>
      <c r="L112" t="str">
        <f>IF(
TRIM(formulario!L112)="",
"",
IF(
AND(
ISERROR(SEARCH(",",TRIM(formulario!L112))),
LEN(TRIM(formulario!L112))-LEN(SUBSTITUTE(TRIM(formulario!L112),".",""))&lt;=1,
ISNUMBER(--SUBSTITUTE(TRIM(formulario!L112),".","")),
NOT(LEFT(TRIM(formulario!L112),1)="."),
NOT(RIGHT(TRIM(formulario!L112),1)=".")
),
"OK",
"ERROR"
)
)</f>
        <v/>
      </c>
      <c r="M112" t="str">
        <f>IF(
TRIM(formulario!M112)="",
"",
IF(
AND(
LEN(TRIM(formulario!M112))=10,
MID(TRIM(formulario!M112),3,1)="/",
MID(TRIM(formulario!M112),6,1)="/",
ISNUMBER(DATE(
VALUE(RIGHT(TRIM(formulario!M112),4)),
VALUE(MID(TRIM(formulario!M112),4,2)),
VALUE(LEFT(TRIM(formulario!M112),2))
))
),
"OK",
"ERROR"
)
)</f>
        <v/>
      </c>
      <c r="N112" t="str">
        <f>IF(
TRIM(formulario!N112)="",
"",
IF(
AND(
LEFT(TRIM(formulario!N112),1)="[",
RIGHT(TRIM(formulario!N112),1)="]",
LEN(TRIM(formulario!N112))-LEN(SUBSTITUTE(TRIM(formulario!N112),"[",""))&gt;=1,
LEN(TRIM(formulario!N112))-LEN(SUBSTITUTE(TRIM(formulario!N112),"]",""))&gt;=1,
LEN(TRIM(formulario!N112))-LEN(SUBSTITUTE(TRIM(formulario!N112),".",""))&gt;=2
),
"OK",
"ERROR"
)
)</f>
        <v/>
      </c>
      <c r="O112" t="str">
        <f>IF(formulario!O112="","",IF(COUNTIF(catalogo_areas_tematicas,formulario!O112)&gt;0,"OK","ERROR"))</f>
        <v/>
      </c>
      <c r="P112" t="str">
        <f>IF(formulario!P112="","",IF(COUNTIF(catalogo_tipos_operacion,formulario!P112)&gt;0,"OK","ERROR"))</f>
        <v/>
      </c>
      <c r="Q112" t="str">
        <f>IF(formulario!Q112="","",IF(COUNTIF(catalogo_productos,formulario!Q112)&gt;0,"OK","ERROR"))</f>
        <v/>
      </c>
    </row>
    <row r="113" spans="1:17">
      <c r="A113" t="str">
        <f>IF(TRIM(formulario!A113)="","",IF(AND(ISNUMBER(VALUE(TRIM(formulario!A113))),OR(LEN(TRIM(formulario!A113))=10, LEN(TRIM(formulario!A113))=13)),"OK","ERROR"))</f>
        <v/>
      </c>
      <c r="B113" t="str">
        <f>IF(TRIM(formulario!B113)="","",IF(AND(ISNUMBER(SEARCH("@",formulario!B113)),ISNUMBER(SEARCH(".",formulario!B113)),NOT(ISNUMBER(SEARCH(" ",formulario!B113)))),"OK","ERROR"))</f>
        <v/>
      </c>
      <c r="C113" t="str">
        <f>IF(TRIM(formulario!C113)="","",IF(AND(LEN(TRIM(formulario!C113))=10,ISNUMBER(VALUE(TRIM(formulario!C113))),LEFT(TRIM(formulario!C113),1)="0"),"OK","ERROR"))</f>
        <v/>
      </c>
      <c r="D113" t="str">
        <f>IF(formulario!D113="","",IF(COUNTIF(catalogo_provincias,formulario!D113)&gt;0,"OK","ERROR"))</f>
        <v/>
      </c>
      <c r="E113" t="str">
        <f>IF(formulario!E113="","",IF(COUNTIF(catalogo_ubicacion!$I$2:$I$222,formulario!D113&amp;"|"&amp;formulario!E113)&gt;0,"OK","ERROR"))</f>
        <v/>
      </c>
      <c r="F113" t="str">
        <f>IF(formulario!F113="","",IF(COUNTIF(catalogo_ubicacion!$E$2:$E$1300,formulario!D113&amp;"|"&amp;formulario!E113&amp;"|"&amp;formulario!F113)&gt;0,"OK","ERROR"))</f>
        <v/>
      </c>
      <c r="G113" t="str">
        <f>IF(TRIM(formulario!G113)="","",IF(LEN(formulario!G113)&lt;=256,"OK","ERROR"))</f>
        <v/>
      </c>
      <c r="H113" t="str">
        <f>IF(TRIM(formulario!H113)="","",IF(LEN(formulario!H113)&lt;=256,"OK","ERROR"))</f>
        <v/>
      </c>
      <c r="I113" t="str">
        <f>IF(
TRIM(formulario!I113)="",
"",
IF(
AND(
ISERROR(SEARCH(",",TRIM(formulario!I113))),
LEN(TRIM(formulario!I113))-LEN(SUBSTITUTE(TRIM(formulario!I113),".",""))&lt;=1,
ISNUMBER(--SUBSTITUTE(TRIM(formulario!I113),".","")),
NOT(LEFT(TRIM(formulario!I113),1)="."),
NOT(RIGHT(TRIM(formulario!I113),1)=".")
),
"OK",
"ERROR"
)
)</f>
        <v/>
      </c>
      <c r="J113" t="str">
        <f>IF(TRIM(formulario!J113)="","",IF(LEN(formulario!J113)&lt;=256,"OK","ERROR"))</f>
        <v/>
      </c>
      <c r="K113" t="str">
        <f>IF(TRIM(formulario!K113)="","",IF(LEN(formulario!K113)&lt;=1024,"OK","ERROR"))</f>
        <v/>
      </c>
      <c r="L113" t="str">
        <f>IF(
TRIM(formulario!L113)="",
"",
IF(
AND(
ISERROR(SEARCH(",",TRIM(formulario!L113))),
LEN(TRIM(formulario!L113))-LEN(SUBSTITUTE(TRIM(formulario!L113),".",""))&lt;=1,
ISNUMBER(--SUBSTITUTE(TRIM(formulario!L113),".","")),
NOT(LEFT(TRIM(formulario!L113),1)="."),
NOT(RIGHT(TRIM(formulario!L113),1)=".")
),
"OK",
"ERROR"
)
)</f>
        <v/>
      </c>
      <c r="M113" t="str">
        <f>IF(
TRIM(formulario!M113)="",
"",
IF(
AND(
LEN(TRIM(formulario!M113))=10,
MID(TRIM(formulario!M113),3,1)="/",
MID(TRIM(formulario!M113),6,1)="/",
ISNUMBER(DATE(
VALUE(RIGHT(TRIM(formulario!M113),4)),
VALUE(MID(TRIM(formulario!M113),4,2)),
VALUE(LEFT(TRIM(formulario!M113),2))
))
),
"OK",
"ERROR"
)
)</f>
        <v/>
      </c>
      <c r="N113" t="str">
        <f>IF(
TRIM(formulario!N113)="",
"",
IF(
AND(
LEFT(TRIM(formulario!N113),1)="[",
RIGHT(TRIM(formulario!N113),1)="]",
LEN(TRIM(formulario!N113))-LEN(SUBSTITUTE(TRIM(formulario!N113),"[",""))&gt;=1,
LEN(TRIM(formulario!N113))-LEN(SUBSTITUTE(TRIM(formulario!N113),"]",""))&gt;=1,
LEN(TRIM(formulario!N113))-LEN(SUBSTITUTE(TRIM(formulario!N113),".",""))&gt;=2
),
"OK",
"ERROR"
)
)</f>
        <v/>
      </c>
      <c r="O113" t="str">
        <f>IF(formulario!O113="","",IF(COUNTIF(catalogo_areas_tematicas,formulario!O113)&gt;0,"OK","ERROR"))</f>
        <v/>
      </c>
      <c r="P113" t="str">
        <f>IF(formulario!P113="","",IF(COUNTIF(catalogo_tipos_operacion,formulario!P113)&gt;0,"OK","ERROR"))</f>
        <v/>
      </c>
      <c r="Q113" t="str">
        <f>IF(formulario!Q113="","",IF(COUNTIF(catalogo_productos,formulario!Q113)&gt;0,"OK","ERROR"))</f>
        <v/>
      </c>
    </row>
    <row r="114" spans="1:17">
      <c r="A114" t="str">
        <f>IF(TRIM(formulario!A114)="","",IF(AND(ISNUMBER(VALUE(TRIM(formulario!A114))),OR(LEN(TRIM(formulario!A114))=10, LEN(TRIM(formulario!A114))=13)),"OK","ERROR"))</f>
        <v/>
      </c>
      <c r="B114" t="str">
        <f>IF(TRIM(formulario!B114)="","",IF(AND(ISNUMBER(SEARCH("@",formulario!B114)),ISNUMBER(SEARCH(".",formulario!B114)),NOT(ISNUMBER(SEARCH(" ",formulario!B114)))),"OK","ERROR"))</f>
        <v/>
      </c>
      <c r="C114" t="str">
        <f>IF(TRIM(formulario!C114)="","",IF(AND(LEN(TRIM(formulario!C114))=10,ISNUMBER(VALUE(TRIM(formulario!C114))),LEFT(TRIM(formulario!C114),1)="0"),"OK","ERROR"))</f>
        <v/>
      </c>
      <c r="D114" t="str">
        <f>IF(formulario!D114="","",IF(COUNTIF(catalogo_provincias,formulario!D114)&gt;0,"OK","ERROR"))</f>
        <v/>
      </c>
      <c r="E114" t="str">
        <f>IF(formulario!E114="","",IF(COUNTIF(catalogo_ubicacion!$I$2:$I$222,formulario!D114&amp;"|"&amp;formulario!E114)&gt;0,"OK","ERROR"))</f>
        <v/>
      </c>
      <c r="F114" t="str">
        <f>IF(formulario!F114="","",IF(COUNTIF(catalogo_ubicacion!$E$2:$E$1300,formulario!D114&amp;"|"&amp;formulario!E114&amp;"|"&amp;formulario!F114)&gt;0,"OK","ERROR"))</f>
        <v/>
      </c>
      <c r="G114" t="str">
        <f>IF(TRIM(formulario!G114)="","",IF(LEN(formulario!G114)&lt;=256,"OK","ERROR"))</f>
        <v/>
      </c>
      <c r="H114" t="str">
        <f>IF(TRIM(formulario!H114)="","",IF(LEN(formulario!H114)&lt;=256,"OK","ERROR"))</f>
        <v/>
      </c>
      <c r="I114" t="str">
        <f>IF(
TRIM(formulario!I114)="",
"",
IF(
AND(
ISERROR(SEARCH(",",TRIM(formulario!I114))),
LEN(TRIM(formulario!I114))-LEN(SUBSTITUTE(TRIM(formulario!I114),".",""))&lt;=1,
ISNUMBER(--SUBSTITUTE(TRIM(formulario!I114),".","")),
NOT(LEFT(TRIM(formulario!I114),1)="."),
NOT(RIGHT(TRIM(formulario!I114),1)=".")
),
"OK",
"ERROR"
)
)</f>
        <v/>
      </c>
      <c r="J114" t="str">
        <f>IF(TRIM(formulario!J114)="","",IF(LEN(formulario!J114)&lt;=256,"OK","ERROR"))</f>
        <v/>
      </c>
      <c r="K114" t="str">
        <f>IF(TRIM(formulario!K114)="","",IF(LEN(formulario!K114)&lt;=1024,"OK","ERROR"))</f>
        <v/>
      </c>
      <c r="L114" t="str">
        <f>IF(
TRIM(formulario!L114)="",
"",
IF(
AND(
ISERROR(SEARCH(",",TRIM(formulario!L114))),
LEN(TRIM(formulario!L114))-LEN(SUBSTITUTE(TRIM(formulario!L114),".",""))&lt;=1,
ISNUMBER(--SUBSTITUTE(TRIM(formulario!L114),".","")),
NOT(LEFT(TRIM(formulario!L114),1)="."),
NOT(RIGHT(TRIM(formulario!L114),1)=".")
),
"OK",
"ERROR"
)
)</f>
        <v/>
      </c>
      <c r="M114" t="str">
        <f>IF(
TRIM(formulario!M114)="",
"",
IF(
AND(
LEN(TRIM(formulario!M114))=10,
MID(TRIM(formulario!M114),3,1)="/",
MID(TRIM(formulario!M114),6,1)="/",
ISNUMBER(DATE(
VALUE(RIGHT(TRIM(formulario!M114),4)),
VALUE(MID(TRIM(formulario!M114),4,2)),
VALUE(LEFT(TRIM(formulario!M114),2))
))
),
"OK",
"ERROR"
)
)</f>
        <v/>
      </c>
      <c r="N114" t="str">
        <f>IF(
TRIM(formulario!N114)="",
"",
IF(
AND(
LEFT(TRIM(formulario!N114),1)="[",
RIGHT(TRIM(formulario!N114),1)="]",
LEN(TRIM(formulario!N114))-LEN(SUBSTITUTE(TRIM(formulario!N114),"[",""))&gt;=1,
LEN(TRIM(formulario!N114))-LEN(SUBSTITUTE(TRIM(formulario!N114),"]",""))&gt;=1,
LEN(TRIM(formulario!N114))-LEN(SUBSTITUTE(TRIM(formulario!N114),".",""))&gt;=2
),
"OK",
"ERROR"
)
)</f>
        <v/>
      </c>
      <c r="O114" t="str">
        <f>IF(formulario!O114="","",IF(COUNTIF(catalogo_areas_tematicas,formulario!O114)&gt;0,"OK","ERROR"))</f>
        <v/>
      </c>
      <c r="P114" t="str">
        <f>IF(formulario!P114="","",IF(COUNTIF(catalogo_tipos_operacion,formulario!P114)&gt;0,"OK","ERROR"))</f>
        <v/>
      </c>
      <c r="Q114" t="str">
        <f>IF(formulario!Q114="","",IF(COUNTIF(catalogo_productos,formulario!Q114)&gt;0,"OK","ERROR"))</f>
        <v/>
      </c>
    </row>
    <row r="115" spans="1:17">
      <c r="A115" t="str">
        <f>IF(TRIM(formulario!A115)="","",IF(AND(ISNUMBER(VALUE(TRIM(formulario!A115))),OR(LEN(TRIM(formulario!A115))=10, LEN(TRIM(formulario!A115))=13)),"OK","ERROR"))</f>
        <v/>
      </c>
      <c r="B115" t="str">
        <f>IF(TRIM(formulario!B115)="","",IF(AND(ISNUMBER(SEARCH("@",formulario!B115)),ISNUMBER(SEARCH(".",formulario!B115)),NOT(ISNUMBER(SEARCH(" ",formulario!B115)))),"OK","ERROR"))</f>
        <v/>
      </c>
      <c r="C115" t="str">
        <f>IF(TRIM(formulario!C115)="","",IF(AND(LEN(TRIM(formulario!C115))=10,ISNUMBER(VALUE(TRIM(formulario!C115))),LEFT(TRIM(formulario!C115),1)="0"),"OK","ERROR"))</f>
        <v/>
      </c>
      <c r="D115" t="str">
        <f>IF(formulario!D115="","",IF(COUNTIF(catalogo_provincias,formulario!D115)&gt;0,"OK","ERROR"))</f>
        <v/>
      </c>
      <c r="E115" t="str">
        <f>IF(formulario!E115="","",IF(COUNTIF(catalogo_ubicacion!$I$2:$I$222,formulario!D115&amp;"|"&amp;formulario!E115)&gt;0,"OK","ERROR"))</f>
        <v/>
      </c>
      <c r="F115" t="str">
        <f>IF(formulario!F115="","",IF(COUNTIF(catalogo_ubicacion!$E$2:$E$1300,formulario!D115&amp;"|"&amp;formulario!E115&amp;"|"&amp;formulario!F115)&gt;0,"OK","ERROR"))</f>
        <v/>
      </c>
      <c r="G115" t="str">
        <f>IF(TRIM(formulario!G115)="","",IF(LEN(formulario!G115)&lt;=256,"OK","ERROR"))</f>
        <v/>
      </c>
      <c r="H115" t="str">
        <f>IF(TRIM(formulario!H115)="","",IF(LEN(formulario!H115)&lt;=256,"OK","ERROR"))</f>
        <v/>
      </c>
      <c r="I115" t="str">
        <f>IF(
TRIM(formulario!I115)="",
"",
IF(
AND(
ISERROR(SEARCH(",",TRIM(formulario!I115))),
LEN(TRIM(formulario!I115))-LEN(SUBSTITUTE(TRIM(formulario!I115),".",""))&lt;=1,
ISNUMBER(--SUBSTITUTE(TRIM(formulario!I115),".","")),
NOT(LEFT(TRIM(formulario!I115),1)="."),
NOT(RIGHT(TRIM(formulario!I115),1)=".")
),
"OK",
"ERROR"
)
)</f>
        <v/>
      </c>
      <c r="J115" t="str">
        <f>IF(TRIM(formulario!J115)="","",IF(LEN(formulario!J115)&lt;=256,"OK","ERROR"))</f>
        <v/>
      </c>
      <c r="K115" t="str">
        <f>IF(TRIM(formulario!K115)="","",IF(LEN(formulario!K115)&lt;=1024,"OK","ERROR"))</f>
        <v/>
      </c>
      <c r="L115" t="str">
        <f>IF(
TRIM(formulario!L115)="",
"",
IF(
AND(
ISERROR(SEARCH(",",TRIM(formulario!L115))),
LEN(TRIM(formulario!L115))-LEN(SUBSTITUTE(TRIM(formulario!L115),".",""))&lt;=1,
ISNUMBER(--SUBSTITUTE(TRIM(formulario!L115),".","")),
NOT(LEFT(TRIM(formulario!L115),1)="."),
NOT(RIGHT(TRIM(formulario!L115),1)=".")
),
"OK",
"ERROR"
)
)</f>
        <v/>
      </c>
      <c r="M115" t="str">
        <f>IF(
TRIM(formulario!M115)="",
"",
IF(
AND(
LEN(TRIM(formulario!M115))=10,
MID(TRIM(formulario!M115),3,1)="/",
MID(TRIM(formulario!M115),6,1)="/",
ISNUMBER(DATE(
VALUE(RIGHT(TRIM(formulario!M115),4)),
VALUE(MID(TRIM(formulario!M115),4,2)),
VALUE(LEFT(TRIM(formulario!M115),2))
))
),
"OK",
"ERROR"
)
)</f>
        <v/>
      </c>
      <c r="N115" t="str">
        <f>IF(
TRIM(formulario!N115)="",
"",
IF(
AND(
LEFT(TRIM(formulario!N115),1)="[",
RIGHT(TRIM(formulario!N115),1)="]",
LEN(TRIM(formulario!N115))-LEN(SUBSTITUTE(TRIM(formulario!N115),"[",""))&gt;=1,
LEN(TRIM(formulario!N115))-LEN(SUBSTITUTE(TRIM(formulario!N115),"]",""))&gt;=1,
LEN(TRIM(formulario!N115))-LEN(SUBSTITUTE(TRIM(formulario!N115),".",""))&gt;=2
),
"OK",
"ERROR"
)
)</f>
        <v/>
      </c>
      <c r="O115" t="str">
        <f>IF(formulario!O115="","",IF(COUNTIF(catalogo_areas_tematicas,formulario!O115)&gt;0,"OK","ERROR"))</f>
        <v/>
      </c>
      <c r="P115" t="str">
        <f>IF(formulario!P115="","",IF(COUNTIF(catalogo_tipos_operacion,formulario!P115)&gt;0,"OK","ERROR"))</f>
        <v/>
      </c>
      <c r="Q115" t="str">
        <f>IF(formulario!Q115="","",IF(COUNTIF(catalogo_productos,formulario!Q115)&gt;0,"OK","ERROR"))</f>
        <v/>
      </c>
    </row>
    <row r="116" spans="1:17">
      <c r="A116" t="str">
        <f>IF(TRIM(formulario!A116)="","",IF(AND(ISNUMBER(VALUE(TRIM(formulario!A116))),OR(LEN(TRIM(formulario!A116))=10, LEN(TRIM(formulario!A116))=13)),"OK","ERROR"))</f>
        <v/>
      </c>
      <c r="B116" t="str">
        <f>IF(TRIM(formulario!B116)="","",IF(AND(ISNUMBER(SEARCH("@",formulario!B116)),ISNUMBER(SEARCH(".",formulario!B116)),NOT(ISNUMBER(SEARCH(" ",formulario!B116)))),"OK","ERROR"))</f>
        <v/>
      </c>
      <c r="C116" t="str">
        <f>IF(TRIM(formulario!C116)="","",IF(AND(LEN(TRIM(formulario!C116))=10,ISNUMBER(VALUE(TRIM(formulario!C116))),LEFT(TRIM(formulario!C116),1)="0"),"OK","ERROR"))</f>
        <v/>
      </c>
      <c r="D116" t="str">
        <f>IF(formulario!D116="","",IF(COUNTIF(catalogo_provincias,formulario!D116)&gt;0,"OK","ERROR"))</f>
        <v/>
      </c>
      <c r="E116" t="str">
        <f>IF(formulario!E116="","",IF(COUNTIF(catalogo_ubicacion!$I$2:$I$222,formulario!D116&amp;"|"&amp;formulario!E116)&gt;0,"OK","ERROR"))</f>
        <v/>
      </c>
      <c r="F116" t="str">
        <f>IF(formulario!F116="","",IF(COUNTIF(catalogo_ubicacion!$E$2:$E$1300,formulario!D116&amp;"|"&amp;formulario!E116&amp;"|"&amp;formulario!F116)&gt;0,"OK","ERROR"))</f>
        <v/>
      </c>
      <c r="G116" t="str">
        <f>IF(TRIM(formulario!G116)="","",IF(LEN(formulario!G116)&lt;=256,"OK","ERROR"))</f>
        <v/>
      </c>
      <c r="H116" t="str">
        <f>IF(TRIM(formulario!H116)="","",IF(LEN(formulario!H116)&lt;=256,"OK","ERROR"))</f>
        <v/>
      </c>
      <c r="I116" t="str">
        <f>IF(
TRIM(formulario!I116)="",
"",
IF(
AND(
ISERROR(SEARCH(",",TRIM(formulario!I116))),
LEN(TRIM(formulario!I116))-LEN(SUBSTITUTE(TRIM(formulario!I116),".",""))&lt;=1,
ISNUMBER(--SUBSTITUTE(TRIM(formulario!I116),".","")),
NOT(LEFT(TRIM(formulario!I116),1)="."),
NOT(RIGHT(TRIM(formulario!I116),1)=".")
),
"OK",
"ERROR"
)
)</f>
        <v/>
      </c>
      <c r="J116" t="str">
        <f>IF(TRIM(formulario!J116)="","",IF(LEN(formulario!J116)&lt;=256,"OK","ERROR"))</f>
        <v/>
      </c>
      <c r="K116" t="str">
        <f>IF(TRIM(formulario!K116)="","",IF(LEN(formulario!K116)&lt;=1024,"OK","ERROR"))</f>
        <v/>
      </c>
      <c r="L116" t="str">
        <f>IF(
TRIM(formulario!L116)="",
"",
IF(
AND(
ISERROR(SEARCH(",",TRIM(formulario!L116))),
LEN(TRIM(formulario!L116))-LEN(SUBSTITUTE(TRIM(formulario!L116),".",""))&lt;=1,
ISNUMBER(--SUBSTITUTE(TRIM(formulario!L116),".","")),
NOT(LEFT(TRIM(formulario!L116),1)="."),
NOT(RIGHT(TRIM(formulario!L116),1)=".")
),
"OK",
"ERROR"
)
)</f>
        <v/>
      </c>
      <c r="M116" t="str">
        <f>IF(
TRIM(formulario!M116)="",
"",
IF(
AND(
LEN(TRIM(formulario!M116))=10,
MID(TRIM(formulario!M116),3,1)="/",
MID(TRIM(formulario!M116),6,1)="/",
ISNUMBER(DATE(
VALUE(RIGHT(TRIM(formulario!M116),4)),
VALUE(MID(TRIM(formulario!M116),4,2)),
VALUE(LEFT(TRIM(formulario!M116),2))
))
),
"OK",
"ERROR"
)
)</f>
        <v/>
      </c>
      <c r="N116" t="str">
        <f>IF(
TRIM(formulario!N116)="",
"",
IF(
AND(
LEFT(TRIM(formulario!N116),1)="[",
RIGHT(TRIM(formulario!N116),1)="]",
LEN(TRIM(formulario!N116))-LEN(SUBSTITUTE(TRIM(formulario!N116),"[",""))&gt;=1,
LEN(TRIM(formulario!N116))-LEN(SUBSTITUTE(TRIM(formulario!N116),"]",""))&gt;=1,
LEN(TRIM(formulario!N116))-LEN(SUBSTITUTE(TRIM(formulario!N116),".",""))&gt;=2
),
"OK",
"ERROR"
)
)</f>
        <v/>
      </c>
      <c r="O116" t="str">
        <f>IF(formulario!O116="","",IF(COUNTIF(catalogo_areas_tematicas,formulario!O116)&gt;0,"OK","ERROR"))</f>
        <v/>
      </c>
      <c r="P116" t="str">
        <f>IF(formulario!P116="","",IF(COUNTIF(catalogo_tipos_operacion,formulario!P116)&gt;0,"OK","ERROR"))</f>
        <v/>
      </c>
      <c r="Q116" t="str">
        <f>IF(formulario!Q116="","",IF(COUNTIF(catalogo_productos,formulario!Q116)&gt;0,"OK","ERROR"))</f>
        <v/>
      </c>
    </row>
    <row r="117" spans="1:17">
      <c r="A117" t="str">
        <f>IF(TRIM(formulario!A117)="","",IF(AND(ISNUMBER(VALUE(TRIM(formulario!A117))),OR(LEN(TRIM(formulario!A117))=10, LEN(TRIM(formulario!A117))=13)),"OK","ERROR"))</f>
        <v/>
      </c>
      <c r="B117" t="str">
        <f>IF(TRIM(formulario!B117)="","",IF(AND(ISNUMBER(SEARCH("@",formulario!B117)),ISNUMBER(SEARCH(".",formulario!B117)),NOT(ISNUMBER(SEARCH(" ",formulario!B117)))),"OK","ERROR"))</f>
        <v/>
      </c>
      <c r="C117" t="str">
        <f>IF(TRIM(formulario!C117)="","",IF(AND(LEN(TRIM(formulario!C117))=10,ISNUMBER(VALUE(TRIM(formulario!C117))),LEFT(TRIM(formulario!C117),1)="0"),"OK","ERROR"))</f>
        <v/>
      </c>
      <c r="D117" t="str">
        <f>IF(formulario!D117="","",IF(COUNTIF(catalogo_provincias,formulario!D117)&gt;0,"OK","ERROR"))</f>
        <v/>
      </c>
      <c r="E117" t="str">
        <f>IF(formulario!E117="","",IF(COUNTIF(catalogo_ubicacion!$I$2:$I$222,formulario!D117&amp;"|"&amp;formulario!E117)&gt;0,"OK","ERROR"))</f>
        <v/>
      </c>
      <c r="F117" t="str">
        <f>IF(formulario!F117="","",IF(COUNTIF(catalogo_ubicacion!$E$2:$E$1300,formulario!D117&amp;"|"&amp;formulario!E117&amp;"|"&amp;formulario!F117)&gt;0,"OK","ERROR"))</f>
        <v/>
      </c>
      <c r="G117" t="str">
        <f>IF(TRIM(formulario!G117)="","",IF(LEN(formulario!G117)&lt;=256,"OK","ERROR"))</f>
        <v/>
      </c>
      <c r="H117" t="str">
        <f>IF(TRIM(formulario!H117)="","",IF(LEN(formulario!H117)&lt;=256,"OK","ERROR"))</f>
        <v/>
      </c>
      <c r="I117" t="str">
        <f>IF(
TRIM(formulario!I117)="",
"",
IF(
AND(
ISERROR(SEARCH(",",TRIM(formulario!I117))),
LEN(TRIM(formulario!I117))-LEN(SUBSTITUTE(TRIM(formulario!I117),".",""))&lt;=1,
ISNUMBER(--SUBSTITUTE(TRIM(formulario!I117),".","")),
NOT(LEFT(TRIM(formulario!I117),1)="."),
NOT(RIGHT(TRIM(formulario!I117),1)=".")
),
"OK",
"ERROR"
)
)</f>
        <v/>
      </c>
      <c r="J117" t="str">
        <f>IF(TRIM(formulario!J117)="","",IF(LEN(formulario!J117)&lt;=256,"OK","ERROR"))</f>
        <v/>
      </c>
      <c r="K117" t="str">
        <f>IF(TRIM(formulario!K117)="","",IF(LEN(formulario!K117)&lt;=1024,"OK","ERROR"))</f>
        <v/>
      </c>
      <c r="L117" t="str">
        <f>IF(
TRIM(formulario!L117)="",
"",
IF(
AND(
ISERROR(SEARCH(",",TRIM(formulario!L117))),
LEN(TRIM(formulario!L117))-LEN(SUBSTITUTE(TRIM(formulario!L117),".",""))&lt;=1,
ISNUMBER(--SUBSTITUTE(TRIM(formulario!L117),".","")),
NOT(LEFT(TRIM(formulario!L117),1)="."),
NOT(RIGHT(TRIM(formulario!L117),1)=".")
),
"OK",
"ERROR"
)
)</f>
        <v/>
      </c>
      <c r="M117" t="str">
        <f>IF(
TRIM(formulario!M117)="",
"",
IF(
AND(
LEN(TRIM(formulario!M117))=10,
MID(TRIM(formulario!M117),3,1)="/",
MID(TRIM(formulario!M117),6,1)="/",
ISNUMBER(DATE(
VALUE(RIGHT(TRIM(formulario!M117),4)),
VALUE(MID(TRIM(formulario!M117),4,2)),
VALUE(LEFT(TRIM(formulario!M117),2))
))
),
"OK",
"ERROR"
)
)</f>
        <v/>
      </c>
      <c r="N117" t="str">
        <f>IF(
TRIM(formulario!N117)="",
"",
IF(
AND(
LEFT(TRIM(formulario!N117),1)="[",
RIGHT(TRIM(formulario!N117),1)="]",
LEN(TRIM(formulario!N117))-LEN(SUBSTITUTE(TRIM(formulario!N117),"[",""))&gt;=1,
LEN(TRIM(formulario!N117))-LEN(SUBSTITUTE(TRIM(formulario!N117),"]",""))&gt;=1,
LEN(TRIM(formulario!N117))-LEN(SUBSTITUTE(TRIM(formulario!N117),".",""))&gt;=2
),
"OK",
"ERROR"
)
)</f>
        <v/>
      </c>
      <c r="O117" t="str">
        <f>IF(formulario!O117="","",IF(COUNTIF(catalogo_areas_tematicas,formulario!O117)&gt;0,"OK","ERROR"))</f>
        <v/>
      </c>
      <c r="P117" t="str">
        <f>IF(formulario!P117="","",IF(COUNTIF(catalogo_tipos_operacion,formulario!P117)&gt;0,"OK","ERROR"))</f>
        <v/>
      </c>
      <c r="Q117" t="str">
        <f>IF(formulario!Q117="","",IF(COUNTIF(catalogo_productos,formulario!Q117)&gt;0,"OK","ERROR"))</f>
        <v/>
      </c>
    </row>
    <row r="118" spans="1:17">
      <c r="A118" t="str">
        <f>IF(TRIM(formulario!A118)="","",IF(AND(ISNUMBER(VALUE(TRIM(formulario!A118))),OR(LEN(TRIM(formulario!A118))=10, LEN(TRIM(formulario!A118))=13)),"OK","ERROR"))</f>
        <v/>
      </c>
      <c r="B118" t="str">
        <f>IF(TRIM(formulario!B118)="","",IF(AND(ISNUMBER(SEARCH("@",formulario!B118)),ISNUMBER(SEARCH(".",formulario!B118)),NOT(ISNUMBER(SEARCH(" ",formulario!B118)))),"OK","ERROR"))</f>
        <v/>
      </c>
      <c r="C118" t="str">
        <f>IF(TRIM(formulario!C118)="","",IF(AND(LEN(TRIM(formulario!C118))=10,ISNUMBER(VALUE(TRIM(formulario!C118))),LEFT(TRIM(formulario!C118),1)="0"),"OK","ERROR"))</f>
        <v/>
      </c>
      <c r="D118" t="str">
        <f>IF(formulario!D118="","",IF(COUNTIF(catalogo_provincias,formulario!D118)&gt;0,"OK","ERROR"))</f>
        <v/>
      </c>
      <c r="E118" t="str">
        <f>IF(formulario!E118="","",IF(COUNTIF(catalogo_ubicacion!$I$2:$I$222,formulario!D118&amp;"|"&amp;formulario!E118)&gt;0,"OK","ERROR"))</f>
        <v/>
      </c>
      <c r="F118" t="str">
        <f>IF(formulario!F118="","",IF(COUNTIF(catalogo_ubicacion!$E$2:$E$1300,formulario!D118&amp;"|"&amp;formulario!E118&amp;"|"&amp;formulario!F118)&gt;0,"OK","ERROR"))</f>
        <v/>
      </c>
      <c r="G118" t="str">
        <f>IF(TRIM(formulario!G118)="","",IF(LEN(formulario!G118)&lt;=256,"OK","ERROR"))</f>
        <v/>
      </c>
      <c r="H118" t="str">
        <f>IF(TRIM(formulario!H118)="","",IF(LEN(formulario!H118)&lt;=256,"OK","ERROR"))</f>
        <v/>
      </c>
      <c r="I118" t="str">
        <f>IF(
TRIM(formulario!I118)="",
"",
IF(
AND(
ISERROR(SEARCH(",",TRIM(formulario!I118))),
LEN(TRIM(formulario!I118))-LEN(SUBSTITUTE(TRIM(formulario!I118),".",""))&lt;=1,
ISNUMBER(--SUBSTITUTE(TRIM(formulario!I118),".","")),
NOT(LEFT(TRIM(formulario!I118),1)="."),
NOT(RIGHT(TRIM(formulario!I118),1)=".")
),
"OK",
"ERROR"
)
)</f>
        <v/>
      </c>
      <c r="J118" t="str">
        <f>IF(TRIM(formulario!J118)="","",IF(LEN(formulario!J118)&lt;=256,"OK","ERROR"))</f>
        <v/>
      </c>
      <c r="K118" t="str">
        <f>IF(TRIM(formulario!K118)="","",IF(LEN(formulario!K118)&lt;=1024,"OK","ERROR"))</f>
        <v/>
      </c>
      <c r="L118" t="str">
        <f>IF(
TRIM(formulario!L118)="",
"",
IF(
AND(
ISERROR(SEARCH(",",TRIM(formulario!L118))),
LEN(TRIM(formulario!L118))-LEN(SUBSTITUTE(TRIM(formulario!L118),".",""))&lt;=1,
ISNUMBER(--SUBSTITUTE(TRIM(formulario!L118),".","")),
NOT(LEFT(TRIM(formulario!L118),1)="."),
NOT(RIGHT(TRIM(formulario!L118),1)=".")
),
"OK",
"ERROR"
)
)</f>
        <v/>
      </c>
      <c r="M118" t="str">
        <f>IF(
TRIM(formulario!M118)="",
"",
IF(
AND(
LEN(TRIM(formulario!M118))=10,
MID(TRIM(formulario!M118),3,1)="/",
MID(TRIM(formulario!M118),6,1)="/",
ISNUMBER(DATE(
VALUE(RIGHT(TRIM(formulario!M118),4)),
VALUE(MID(TRIM(formulario!M118),4,2)),
VALUE(LEFT(TRIM(formulario!M118),2))
))
),
"OK",
"ERROR"
)
)</f>
        <v/>
      </c>
      <c r="N118" t="str">
        <f>IF(
TRIM(formulario!N118)="",
"",
IF(
AND(
LEFT(TRIM(formulario!N118),1)="[",
RIGHT(TRIM(formulario!N118),1)="]",
LEN(TRIM(formulario!N118))-LEN(SUBSTITUTE(TRIM(formulario!N118),"[",""))&gt;=1,
LEN(TRIM(formulario!N118))-LEN(SUBSTITUTE(TRIM(formulario!N118),"]",""))&gt;=1,
LEN(TRIM(formulario!N118))-LEN(SUBSTITUTE(TRIM(formulario!N118),".",""))&gt;=2
),
"OK",
"ERROR"
)
)</f>
        <v/>
      </c>
      <c r="O118" t="str">
        <f>IF(formulario!O118="","",IF(COUNTIF(catalogo_areas_tematicas,formulario!O118)&gt;0,"OK","ERROR"))</f>
        <v/>
      </c>
      <c r="P118" t="str">
        <f>IF(formulario!P118="","",IF(COUNTIF(catalogo_tipos_operacion,formulario!P118)&gt;0,"OK","ERROR"))</f>
        <v/>
      </c>
      <c r="Q118" t="str">
        <f>IF(formulario!Q118="","",IF(COUNTIF(catalogo_productos,formulario!Q118)&gt;0,"OK","ERROR"))</f>
        <v/>
      </c>
    </row>
    <row r="119" spans="1:17">
      <c r="A119" t="str">
        <f>IF(TRIM(formulario!A119)="","",IF(AND(ISNUMBER(VALUE(TRIM(formulario!A119))),OR(LEN(TRIM(formulario!A119))=10, LEN(TRIM(formulario!A119))=13)),"OK","ERROR"))</f>
        <v/>
      </c>
      <c r="B119" t="str">
        <f>IF(TRIM(formulario!B119)="","",IF(AND(ISNUMBER(SEARCH("@",formulario!B119)),ISNUMBER(SEARCH(".",formulario!B119)),NOT(ISNUMBER(SEARCH(" ",formulario!B119)))),"OK","ERROR"))</f>
        <v/>
      </c>
      <c r="C119" t="str">
        <f>IF(TRIM(formulario!C119)="","",IF(AND(LEN(TRIM(formulario!C119))=10,ISNUMBER(VALUE(TRIM(formulario!C119))),LEFT(TRIM(formulario!C119),1)="0"),"OK","ERROR"))</f>
        <v/>
      </c>
      <c r="D119" t="str">
        <f>IF(formulario!D119="","",IF(COUNTIF(catalogo_provincias,formulario!D119)&gt;0,"OK","ERROR"))</f>
        <v/>
      </c>
      <c r="E119" t="str">
        <f>IF(formulario!E119="","",IF(COUNTIF(catalogo_ubicacion!$I$2:$I$222,formulario!D119&amp;"|"&amp;formulario!E119)&gt;0,"OK","ERROR"))</f>
        <v/>
      </c>
      <c r="F119" t="str">
        <f>IF(formulario!F119="","",IF(COUNTIF(catalogo_ubicacion!$E$2:$E$1300,formulario!D119&amp;"|"&amp;formulario!E119&amp;"|"&amp;formulario!F119)&gt;0,"OK","ERROR"))</f>
        <v/>
      </c>
      <c r="G119" t="str">
        <f>IF(TRIM(formulario!G119)="","",IF(LEN(formulario!G119)&lt;=256,"OK","ERROR"))</f>
        <v/>
      </c>
      <c r="H119" t="str">
        <f>IF(TRIM(formulario!H119)="","",IF(LEN(formulario!H119)&lt;=256,"OK","ERROR"))</f>
        <v/>
      </c>
      <c r="I119" t="str">
        <f>IF(
TRIM(formulario!I119)="",
"",
IF(
AND(
ISERROR(SEARCH(",",TRIM(formulario!I119))),
LEN(TRIM(formulario!I119))-LEN(SUBSTITUTE(TRIM(formulario!I119),".",""))&lt;=1,
ISNUMBER(--SUBSTITUTE(TRIM(formulario!I119),".","")),
NOT(LEFT(TRIM(formulario!I119),1)="."),
NOT(RIGHT(TRIM(formulario!I119),1)=".")
),
"OK",
"ERROR"
)
)</f>
        <v/>
      </c>
      <c r="J119" t="str">
        <f>IF(TRIM(formulario!J119)="","",IF(LEN(formulario!J119)&lt;=256,"OK","ERROR"))</f>
        <v/>
      </c>
      <c r="K119" t="str">
        <f>IF(TRIM(formulario!K119)="","",IF(LEN(formulario!K119)&lt;=1024,"OK","ERROR"))</f>
        <v/>
      </c>
      <c r="L119" t="str">
        <f>IF(
TRIM(formulario!L119)="",
"",
IF(
AND(
ISERROR(SEARCH(",",TRIM(formulario!L119))),
LEN(TRIM(formulario!L119))-LEN(SUBSTITUTE(TRIM(formulario!L119),".",""))&lt;=1,
ISNUMBER(--SUBSTITUTE(TRIM(formulario!L119),".","")),
NOT(LEFT(TRIM(formulario!L119),1)="."),
NOT(RIGHT(TRIM(formulario!L119),1)=".")
),
"OK",
"ERROR"
)
)</f>
        <v/>
      </c>
      <c r="M119" t="str">
        <f>IF(
TRIM(formulario!M119)="",
"",
IF(
AND(
LEN(TRIM(formulario!M119))=10,
MID(TRIM(formulario!M119),3,1)="/",
MID(TRIM(formulario!M119),6,1)="/",
ISNUMBER(DATE(
VALUE(RIGHT(TRIM(formulario!M119),4)),
VALUE(MID(TRIM(formulario!M119),4,2)),
VALUE(LEFT(TRIM(formulario!M119),2))
))
),
"OK",
"ERROR"
)
)</f>
        <v/>
      </c>
      <c r="N119" t="str">
        <f>IF(
TRIM(formulario!N119)="",
"",
IF(
AND(
LEFT(TRIM(formulario!N119),1)="[",
RIGHT(TRIM(formulario!N119),1)="]",
LEN(TRIM(formulario!N119))-LEN(SUBSTITUTE(TRIM(formulario!N119),"[",""))&gt;=1,
LEN(TRIM(formulario!N119))-LEN(SUBSTITUTE(TRIM(formulario!N119),"]",""))&gt;=1,
LEN(TRIM(formulario!N119))-LEN(SUBSTITUTE(TRIM(formulario!N119),".",""))&gt;=2
),
"OK",
"ERROR"
)
)</f>
        <v/>
      </c>
      <c r="O119" t="str">
        <f>IF(formulario!O119="","",IF(COUNTIF(catalogo_areas_tematicas,formulario!O119)&gt;0,"OK","ERROR"))</f>
        <v/>
      </c>
      <c r="P119" t="str">
        <f>IF(formulario!P119="","",IF(COUNTIF(catalogo_tipos_operacion,formulario!P119)&gt;0,"OK","ERROR"))</f>
        <v/>
      </c>
      <c r="Q119" t="str">
        <f>IF(formulario!Q119="","",IF(COUNTIF(catalogo_productos,formulario!Q119)&gt;0,"OK","ERROR"))</f>
        <v/>
      </c>
    </row>
    <row r="120" spans="1:17">
      <c r="A120" t="str">
        <f>IF(TRIM(formulario!A120)="","",IF(AND(ISNUMBER(VALUE(TRIM(formulario!A120))),OR(LEN(TRIM(formulario!A120))=10, LEN(TRIM(formulario!A120))=13)),"OK","ERROR"))</f>
        <v/>
      </c>
      <c r="B120" t="str">
        <f>IF(TRIM(formulario!B120)="","",IF(AND(ISNUMBER(SEARCH("@",formulario!B120)),ISNUMBER(SEARCH(".",formulario!B120)),NOT(ISNUMBER(SEARCH(" ",formulario!B120)))),"OK","ERROR"))</f>
        <v/>
      </c>
      <c r="C120" t="str">
        <f>IF(TRIM(formulario!C120)="","",IF(AND(LEN(TRIM(formulario!C120))=10,ISNUMBER(VALUE(TRIM(formulario!C120))),LEFT(TRIM(formulario!C120),1)="0"),"OK","ERROR"))</f>
        <v/>
      </c>
      <c r="D120" t="str">
        <f>IF(formulario!D120="","",IF(COUNTIF(catalogo_provincias,formulario!D120)&gt;0,"OK","ERROR"))</f>
        <v/>
      </c>
      <c r="E120" t="str">
        <f>IF(formulario!E120="","",IF(COUNTIF(catalogo_ubicacion!$I$2:$I$222,formulario!D120&amp;"|"&amp;formulario!E120)&gt;0,"OK","ERROR"))</f>
        <v/>
      </c>
      <c r="F120" t="str">
        <f>IF(formulario!F120="","",IF(COUNTIF(catalogo_ubicacion!$E$2:$E$1300,formulario!D120&amp;"|"&amp;formulario!E120&amp;"|"&amp;formulario!F120)&gt;0,"OK","ERROR"))</f>
        <v/>
      </c>
      <c r="G120" t="str">
        <f>IF(TRIM(formulario!G120)="","",IF(LEN(formulario!G120)&lt;=256,"OK","ERROR"))</f>
        <v/>
      </c>
      <c r="H120" t="str">
        <f>IF(TRIM(formulario!H120)="","",IF(LEN(formulario!H120)&lt;=256,"OK","ERROR"))</f>
        <v/>
      </c>
      <c r="I120" t="str">
        <f>IF(
TRIM(formulario!I120)="",
"",
IF(
AND(
ISERROR(SEARCH(",",TRIM(formulario!I120))),
LEN(TRIM(formulario!I120))-LEN(SUBSTITUTE(TRIM(formulario!I120),".",""))&lt;=1,
ISNUMBER(--SUBSTITUTE(TRIM(formulario!I120),".","")),
NOT(LEFT(TRIM(formulario!I120),1)="."),
NOT(RIGHT(TRIM(formulario!I120),1)=".")
),
"OK",
"ERROR"
)
)</f>
        <v/>
      </c>
      <c r="J120" t="str">
        <f>IF(TRIM(formulario!J120)="","",IF(LEN(formulario!J120)&lt;=256,"OK","ERROR"))</f>
        <v/>
      </c>
      <c r="K120" t="str">
        <f>IF(TRIM(formulario!K120)="","",IF(LEN(formulario!K120)&lt;=1024,"OK","ERROR"))</f>
        <v/>
      </c>
      <c r="L120" t="str">
        <f>IF(
TRIM(formulario!L120)="",
"",
IF(
AND(
ISERROR(SEARCH(",",TRIM(formulario!L120))),
LEN(TRIM(formulario!L120))-LEN(SUBSTITUTE(TRIM(formulario!L120),".",""))&lt;=1,
ISNUMBER(--SUBSTITUTE(TRIM(formulario!L120),".","")),
NOT(LEFT(TRIM(formulario!L120),1)="."),
NOT(RIGHT(TRIM(formulario!L120),1)=".")
),
"OK",
"ERROR"
)
)</f>
        <v/>
      </c>
      <c r="M120" t="str">
        <f>IF(
TRIM(formulario!M120)="",
"",
IF(
AND(
LEN(TRIM(formulario!M120))=10,
MID(TRIM(formulario!M120),3,1)="/",
MID(TRIM(formulario!M120),6,1)="/",
ISNUMBER(DATE(
VALUE(RIGHT(TRIM(formulario!M120),4)),
VALUE(MID(TRIM(formulario!M120),4,2)),
VALUE(LEFT(TRIM(formulario!M120),2))
))
),
"OK",
"ERROR"
)
)</f>
        <v/>
      </c>
      <c r="N120" t="str">
        <f>IF(
TRIM(formulario!N120)="",
"",
IF(
AND(
LEFT(TRIM(formulario!N120),1)="[",
RIGHT(TRIM(formulario!N120),1)="]",
LEN(TRIM(formulario!N120))-LEN(SUBSTITUTE(TRIM(formulario!N120),"[",""))&gt;=1,
LEN(TRIM(formulario!N120))-LEN(SUBSTITUTE(TRIM(formulario!N120),"]",""))&gt;=1,
LEN(TRIM(formulario!N120))-LEN(SUBSTITUTE(TRIM(formulario!N120),".",""))&gt;=2
),
"OK",
"ERROR"
)
)</f>
        <v/>
      </c>
      <c r="O120" t="str">
        <f>IF(formulario!O120="","",IF(COUNTIF(catalogo_areas_tematicas,formulario!O120)&gt;0,"OK","ERROR"))</f>
        <v/>
      </c>
      <c r="P120" t="str">
        <f>IF(formulario!P120="","",IF(COUNTIF(catalogo_tipos_operacion,formulario!P120)&gt;0,"OK","ERROR"))</f>
        <v/>
      </c>
      <c r="Q120" t="str">
        <f>IF(formulario!Q120="","",IF(COUNTIF(catalogo_productos,formulario!Q120)&gt;0,"OK","ERROR"))</f>
        <v/>
      </c>
    </row>
    <row r="121" spans="1:17">
      <c r="A121" t="str">
        <f>IF(TRIM(formulario!A121)="","",IF(AND(ISNUMBER(VALUE(TRIM(formulario!A121))),OR(LEN(TRIM(formulario!A121))=10, LEN(TRIM(formulario!A121))=13)),"OK","ERROR"))</f>
        <v/>
      </c>
      <c r="B121" t="str">
        <f>IF(TRIM(formulario!B121)="","",IF(AND(ISNUMBER(SEARCH("@",formulario!B121)),ISNUMBER(SEARCH(".",formulario!B121)),NOT(ISNUMBER(SEARCH(" ",formulario!B121)))),"OK","ERROR"))</f>
        <v/>
      </c>
      <c r="C121" t="str">
        <f>IF(TRIM(formulario!C121)="","",IF(AND(LEN(TRIM(formulario!C121))=10,ISNUMBER(VALUE(TRIM(formulario!C121))),LEFT(TRIM(formulario!C121),1)="0"),"OK","ERROR"))</f>
        <v/>
      </c>
      <c r="D121" t="str">
        <f>IF(formulario!D121="","",IF(COUNTIF(catalogo_provincias,formulario!D121)&gt;0,"OK","ERROR"))</f>
        <v/>
      </c>
      <c r="E121" t="str">
        <f>IF(formulario!E121="","",IF(COUNTIF(catalogo_ubicacion!$I$2:$I$222,formulario!D121&amp;"|"&amp;formulario!E121)&gt;0,"OK","ERROR"))</f>
        <v/>
      </c>
      <c r="F121" t="str">
        <f>IF(formulario!F121="","",IF(COUNTIF(catalogo_ubicacion!$E$2:$E$1300,formulario!D121&amp;"|"&amp;formulario!E121&amp;"|"&amp;formulario!F121)&gt;0,"OK","ERROR"))</f>
        <v/>
      </c>
      <c r="G121" t="str">
        <f>IF(TRIM(formulario!G121)="","",IF(LEN(formulario!G121)&lt;=256,"OK","ERROR"))</f>
        <v/>
      </c>
      <c r="H121" t="str">
        <f>IF(TRIM(formulario!H121)="","",IF(LEN(formulario!H121)&lt;=256,"OK","ERROR"))</f>
        <v/>
      </c>
      <c r="I121" t="str">
        <f>IF(
TRIM(formulario!I121)="",
"",
IF(
AND(
ISERROR(SEARCH(",",TRIM(formulario!I121))),
LEN(TRIM(formulario!I121))-LEN(SUBSTITUTE(TRIM(formulario!I121),".",""))&lt;=1,
ISNUMBER(--SUBSTITUTE(TRIM(formulario!I121),".","")),
NOT(LEFT(TRIM(formulario!I121),1)="."),
NOT(RIGHT(TRIM(formulario!I121),1)=".")
),
"OK",
"ERROR"
)
)</f>
        <v/>
      </c>
      <c r="J121" t="str">
        <f>IF(TRIM(formulario!J121)="","",IF(LEN(formulario!J121)&lt;=256,"OK","ERROR"))</f>
        <v/>
      </c>
      <c r="K121" t="str">
        <f>IF(TRIM(formulario!K121)="","",IF(LEN(formulario!K121)&lt;=1024,"OK","ERROR"))</f>
        <v/>
      </c>
      <c r="L121" t="str">
        <f>IF(
TRIM(formulario!L121)="",
"",
IF(
AND(
ISERROR(SEARCH(",",TRIM(formulario!L121))),
LEN(TRIM(formulario!L121))-LEN(SUBSTITUTE(TRIM(formulario!L121),".",""))&lt;=1,
ISNUMBER(--SUBSTITUTE(TRIM(formulario!L121),".","")),
NOT(LEFT(TRIM(formulario!L121),1)="."),
NOT(RIGHT(TRIM(formulario!L121),1)=".")
),
"OK",
"ERROR"
)
)</f>
        <v/>
      </c>
      <c r="M121" t="str">
        <f>IF(
TRIM(formulario!M121)="",
"",
IF(
AND(
LEN(TRIM(formulario!M121))=10,
MID(TRIM(formulario!M121),3,1)="/",
MID(TRIM(formulario!M121),6,1)="/",
ISNUMBER(DATE(
VALUE(RIGHT(TRIM(formulario!M121),4)),
VALUE(MID(TRIM(formulario!M121),4,2)),
VALUE(LEFT(TRIM(formulario!M121),2))
))
),
"OK",
"ERROR"
)
)</f>
        <v/>
      </c>
      <c r="N121" t="str">
        <f>IF(
TRIM(formulario!N121)="",
"",
IF(
AND(
LEFT(TRIM(formulario!N121),1)="[",
RIGHT(TRIM(formulario!N121),1)="]",
LEN(TRIM(formulario!N121))-LEN(SUBSTITUTE(TRIM(formulario!N121),"[",""))&gt;=1,
LEN(TRIM(formulario!N121))-LEN(SUBSTITUTE(TRIM(formulario!N121),"]",""))&gt;=1,
LEN(TRIM(formulario!N121))-LEN(SUBSTITUTE(TRIM(formulario!N121),".",""))&gt;=2
),
"OK",
"ERROR"
)
)</f>
        <v/>
      </c>
      <c r="O121" t="str">
        <f>IF(formulario!O121="","",IF(COUNTIF(catalogo_areas_tematicas,formulario!O121)&gt;0,"OK","ERROR"))</f>
        <v/>
      </c>
      <c r="P121" t="str">
        <f>IF(formulario!P121="","",IF(COUNTIF(catalogo_tipos_operacion,formulario!P121)&gt;0,"OK","ERROR"))</f>
        <v/>
      </c>
      <c r="Q121" t="str">
        <f>IF(formulario!Q121="","",IF(COUNTIF(catalogo_productos,formulario!Q121)&gt;0,"OK","ERROR"))</f>
        <v/>
      </c>
    </row>
    <row r="122" spans="1:17">
      <c r="A122" t="str">
        <f>IF(TRIM(formulario!A122)="","",IF(AND(ISNUMBER(VALUE(TRIM(formulario!A122))),OR(LEN(TRIM(formulario!A122))=10, LEN(TRIM(formulario!A122))=13)),"OK","ERROR"))</f>
        <v/>
      </c>
      <c r="B122" t="str">
        <f>IF(TRIM(formulario!B122)="","",IF(AND(ISNUMBER(SEARCH("@",formulario!B122)),ISNUMBER(SEARCH(".",formulario!B122)),NOT(ISNUMBER(SEARCH(" ",formulario!B122)))),"OK","ERROR"))</f>
        <v/>
      </c>
      <c r="C122" t="str">
        <f>IF(TRIM(formulario!C122)="","",IF(AND(LEN(TRIM(formulario!C122))=10,ISNUMBER(VALUE(TRIM(formulario!C122))),LEFT(TRIM(formulario!C122),1)="0"),"OK","ERROR"))</f>
        <v/>
      </c>
      <c r="D122" t="str">
        <f>IF(formulario!D122="","",IF(COUNTIF(catalogo_provincias,formulario!D122)&gt;0,"OK","ERROR"))</f>
        <v/>
      </c>
      <c r="E122" t="str">
        <f>IF(formulario!E122="","",IF(COUNTIF(catalogo_ubicacion!$I$2:$I$222,formulario!D122&amp;"|"&amp;formulario!E122)&gt;0,"OK","ERROR"))</f>
        <v/>
      </c>
      <c r="F122" t="str">
        <f>IF(formulario!F122="","",IF(COUNTIF(catalogo_ubicacion!$E$2:$E$1300,formulario!D122&amp;"|"&amp;formulario!E122&amp;"|"&amp;formulario!F122)&gt;0,"OK","ERROR"))</f>
        <v/>
      </c>
      <c r="G122" t="str">
        <f>IF(TRIM(formulario!G122)="","",IF(LEN(formulario!G122)&lt;=256,"OK","ERROR"))</f>
        <v/>
      </c>
      <c r="H122" t="str">
        <f>IF(TRIM(formulario!H122)="","",IF(LEN(formulario!H122)&lt;=256,"OK","ERROR"))</f>
        <v/>
      </c>
      <c r="I122" t="str">
        <f>IF(
TRIM(formulario!I122)="",
"",
IF(
AND(
ISERROR(SEARCH(",",TRIM(formulario!I122))),
LEN(TRIM(formulario!I122))-LEN(SUBSTITUTE(TRIM(formulario!I122),".",""))&lt;=1,
ISNUMBER(--SUBSTITUTE(TRIM(formulario!I122),".","")),
NOT(LEFT(TRIM(formulario!I122),1)="."),
NOT(RIGHT(TRIM(formulario!I122),1)=".")
),
"OK",
"ERROR"
)
)</f>
        <v/>
      </c>
      <c r="J122" t="str">
        <f>IF(TRIM(formulario!J122)="","",IF(LEN(formulario!J122)&lt;=256,"OK","ERROR"))</f>
        <v/>
      </c>
      <c r="K122" t="str">
        <f>IF(TRIM(formulario!K122)="","",IF(LEN(formulario!K122)&lt;=1024,"OK","ERROR"))</f>
        <v/>
      </c>
      <c r="L122" t="str">
        <f>IF(
TRIM(formulario!L122)="",
"",
IF(
AND(
ISERROR(SEARCH(",",TRIM(formulario!L122))),
LEN(TRIM(formulario!L122))-LEN(SUBSTITUTE(TRIM(formulario!L122),".",""))&lt;=1,
ISNUMBER(--SUBSTITUTE(TRIM(formulario!L122),".","")),
NOT(LEFT(TRIM(formulario!L122),1)="."),
NOT(RIGHT(TRIM(formulario!L122),1)=".")
),
"OK",
"ERROR"
)
)</f>
        <v/>
      </c>
      <c r="M122" t="str">
        <f>IF(
TRIM(formulario!M122)="",
"",
IF(
AND(
LEN(TRIM(formulario!M122))=10,
MID(TRIM(formulario!M122),3,1)="/",
MID(TRIM(formulario!M122),6,1)="/",
ISNUMBER(DATE(
VALUE(RIGHT(TRIM(formulario!M122),4)),
VALUE(MID(TRIM(formulario!M122),4,2)),
VALUE(LEFT(TRIM(formulario!M122),2))
))
),
"OK",
"ERROR"
)
)</f>
        <v/>
      </c>
      <c r="N122" t="str">
        <f>IF(
TRIM(formulario!N122)="",
"",
IF(
AND(
LEFT(TRIM(formulario!N122),1)="[",
RIGHT(TRIM(formulario!N122),1)="]",
LEN(TRIM(formulario!N122))-LEN(SUBSTITUTE(TRIM(formulario!N122),"[",""))&gt;=1,
LEN(TRIM(formulario!N122))-LEN(SUBSTITUTE(TRIM(formulario!N122),"]",""))&gt;=1,
LEN(TRIM(formulario!N122))-LEN(SUBSTITUTE(TRIM(formulario!N122),".",""))&gt;=2
),
"OK",
"ERROR"
)
)</f>
        <v/>
      </c>
      <c r="O122" t="str">
        <f>IF(formulario!O122="","",IF(COUNTIF(catalogo_areas_tematicas,formulario!O122)&gt;0,"OK","ERROR"))</f>
        <v/>
      </c>
      <c r="P122" t="str">
        <f>IF(formulario!P122="","",IF(COUNTIF(catalogo_tipos_operacion,formulario!P122)&gt;0,"OK","ERROR"))</f>
        <v/>
      </c>
      <c r="Q122" t="str">
        <f>IF(formulario!Q122="","",IF(COUNTIF(catalogo_productos,formulario!Q122)&gt;0,"OK","ERROR"))</f>
        <v/>
      </c>
    </row>
    <row r="123" spans="1:17">
      <c r="A123" t="str">
        <f>IF(TRIM(formulario!A123)="","",IF(AND(ISNUMBER(VALUE(TRIM(formulario!A123))),OR(LEN(TRIM(formulario!A123))=10, LEN(TRIM(formulario!A123))=13)),"OK","ERROR"))</f>
        <v/>
      </c>
      <c r="B123" t="str">
        <f>IF(TRIM(formulario!B123)="","",IF(AND(ISNUMBER(SEARCH("@",formulario!B123)),ISNUMBER(SEARCH(".",formulario!B123)),NOT(ISNUMBER(SEARCH(" ",formulario!B123)))),"OK","ERROR"))</f>
        <v/>
      </c>
      <c r="C123" t="str">
        <f>IF(TRIM(formulario!C123)="","",IF(AND(LEN(TRIM(formulario!C123))=10,ISNUMBER(VALUE(TRIM(formulario!C123))),LEFT(TRIM(formulario!C123),1)="0"),"OK","ERROR"))</f>
        <v/>
      </c>
      <c r="D123" t="str">
        <f>IF(formulario!D123="","",IF(COUNTIF(catalogo_provincias,formulario!D123)&gt;0,"OK","ERROR"))</f>
        <v/>
      </c>
      <c r="E123" t="str">
        <f>IF(formulario!E123="","",IF(COUNTIF(catalogo_ubicacion!$I$2:$I$222,formulario!D123&amp;"|"&amp;formulario!E123)&gt;0,"OK","ERROR"))</f>
        <v/>
      </c>
      <c r="F123" t="str">
        <f>IF(formulario!F123="","",IF(COUNTIF(catalogo_ubicacion!$E$2:$E$1300,formulario!D123&amp;"|"&amp;formulario!E123&amp;"|"&amp;formulario!F123)&gt;0,"OK","ERROR"))</f>
        <v/>
      </c>
      <c r="G123" t="str">
        <f>IF(TRIM(formulario!G123)="","",IF(LEN(formulario!G123)&lt;=256,"OK","ERROR"))</f>
        <v/>
      </c>
      <c r="H123" t="str">
        <f>IF(TRIM(formulario!H123)="","",IF(LEN(formulario!H123)&lt;=256,"OK","ERROR"))</f>
        <v/>
      </c>
      <c r="I123" t="str">
        <f>IF(
TRIM(formulario!I123)="",
"",
IF(
AND(
ISERROR(SEARCH(",",TRIM(formulario!I123))),
LEN(TRIM(formulario!I123))-LEN(SUBSTITUTE(TRIM(formulario!I123),".",""))&lt;=1,
ISNUMBER(--SUBSTITUTE(TRIM(formulario!I123),".","")),
NOT(LEFT(TRIM(formulario!I123),1)="."),
NOT(RIGHT(TRIM(formulario!I123),1)=".")
),
"OK",
"ERROR"
)
)</f>
        <v/>
      </c>
      <c r="J123" t="str">
        <f>IF(TRIM(formulario!J123)="","",IF(LEN(formulario!J123)&lt;=256,"OK","ERROR"))</f>
        <v/>
      </c>
      <c r="K123" t="str">
        <f>IF(TRIM(formulario!K123)="","",IF(LEN(formulario!K123)&lt;=1024,"OK","ERROR"))</f>
        <v/>
      </c>
      <c r="L123" t="str">
        <f>IF(
TRIM(formulario!L123)="",
"",
IF(
AND(
ISERROR(SEARCH(",",TRIM(formulario!L123))),
LEN(TRIM(formulario!L123))-LEN(SUBSTITUTE(TRIM(formulario!L123),".",""))&lt;=1,
ISNUMBER(--SUBSTITUTE(TRIM(formulario!L123),".","")),
NOT(LEFT(TRIM(formulario!L123),1)="."),
NOT(RIGHT(TRIM(formulario!L123),1)=".")
),
"OK",
"ERROR"
)
)</f>
        <v/>
      </c>
      <c r="M123" t="str">
        <f>IF(
TRIM(formulario!M123)="",
"",
IF(
AND(
LEN(TRIM(formulario!M123))=10,
MID(TRIM(formulario!M123),3,1)="/",
MID(TRIM(formulario!M123),6,1)="/",
ISNUMBER(DATE(
VALUE(RIGHT(TRIM(formulario!M123),4)),
VALUE(MID(TRIM(formulario!M123),4,2)),
VALUE(LEFT(TRIM(formulario!M123),2))
))
),
"OK",
"ERROR"
)
)</f>
        <v/>
      </c>
      <c r="N123" t="str">
        <f>IF(
TRIM(formulario!N123)="",
"",
IF(
AND(
LEFT(TRIM(formulario!N123),1)="[",
RIGHT(TRIM(formulario!N123),1)="]",
LEN(TRIM(formulario!N123))-LEN(SUBSTITUTE(TRIM(formulario!N123),"[",""))&gt;=1,
LEN(TRIM(formulario!N123))-LEN(SUBSTITUTE(TRIM(formulario!N123),"]",""))&gt;=1,
LEN(TRIM(formulario!N123))-LEN(SUBSTITUTE(TRIM(formulario!N123),".",""))&gt;=2
),
"OK",
"ERROR"
)
)</f>
        <v/>
      </c>
      <c r="O123" t="str">
        <f>IF(formulario!O123="","",IF(COUNTIF(catalogo_areas_tematicas,formulario!O123)&gt;0,"OK","ERROR"))</f>
        <v/>
      </c>
      <c r="P123" t="str">
        <f>IF(formulario!P123="","",IF(COUNTIF(catalogo_tipos_operacion,formulario!P123)&gt;0,"OK","ERROR"))</f>
        <v/>
      </c>
      <c r="Q123" t="str">
        <f>IF(formulario!Q123="","",IF(COUNTIF(catalogo_productos,formulario!Q123)&gt;0,"OK","ERROR"))</f>
        <v/>
      </c>
    </row>
    <row r="124" spans="1:17">
      <c r="A124" t="str">
        <f>IF(TRIM(formulario!A124)="","",IF(AND(ISNUMBER(VALUE(TRIM(formulario!A124))),OR(LEN(TRIM(formulario!A124))=10, LEN(TRIM(formulario!A124))=13)),"OK","ERROR"))</f>
        <v/>
      </c>
      <c r="B124" t="str">
        <f>IF(TRIM(formulario!B124)="","",IF(AND(ISNUMBER(SEARCH("@",formulario!B124)),ISNUMBER(SEARCH(".",formulario!B124)),NOT(ISNUMBER(SEARCH(" ",formulario!B124)))),"OK","ERROR"))</f>
        <v/>
      </c>
      <c r="C124" t="str">
        <f>IF(TRIM(formulario!C124)="","",IF(AND(LEN(TRIM(formulario!C124))=10,ISNUMBER(VALUE(TRIM(formulario!C124))),LEFT(TRIM(formulario!C124),1)="0"),"OK","ERROR"))</f>
        <v/>
      </c>
      <c r="D124" t="str">
        <f>IF(formulario!D124="","",IF(COUNTIF(catalogo_provincias,formulario!D124)&gt;0,"OK","ERROR"))</f>
        <v/>
      </c>
      <c r="E124" t="str">
        <f>IF(formulario!E124="","",IF(COUNTIF(catalogo_ubicacion!$I$2:$I$222,formulario!D124&amp;"|"&amp;formulario!E124)&gt;0,"OK","ERROR"))</f>
        <v/>
      </c>
      <c r="F124" t="str">
        <f>IF(formulario!F124="","",IF(COUNTIF(catalogo_ubicacion!$E$2:$E$1300,formulario!D124&amp;"|"&amp;formulario!E124&amp;"|"&amp;formulario!F124)&gt;0,"OK","ERROR"))</f>
        <v/>
      </c>
      <c r="G124" t="str">
        <f>IF(TRIM(formulario!G124)="","",IF(LEN(formulario!G124)&lt;=256,"OK","ERROR"))</f>
        <v/>
      </c>
      <c r="H124" t="str">
        <f>IF(TRIM(formulario!H124)="","",IF(LEN(formulario!H124)&lt;=256,"OK","ERROR"))</f>
        <v/>
      </c>
      <c r="I124" t="str">
        <f>IF(
TRIM(formulario!I124)="",
"",
IF(
AND(
ISERROR(SEARCH(",",TRIM(formulario!I124))),
LEN(TRIM(formulario!I124))-LEN(SUBSTITUTE(TRIM(formulario!I124),".",""))&lt;=1,
ISNUMBER(--SUBSTITUTE(TRIM(formulario!I124),".","")),
NOT(LEFT(TRIM(formulario!I124),1)="."),
NOT(RIGHT(TRIM(formulario!I124),1)=".")
),
"OK",
"ERROR"
)
)</f>
        <v/>
      </c>
      <c r="J124" t="str">
        <f>IF(TRIM(formulario!J124)="","",IF(LEN(formulario!J124)&lt;=256,"OK","ERROR"))</f>
        <v/>
      </c>
      <c r="K124" t="str">
        <f>IF(TRIM(formulario!K124)="","",IF(LEN(formulario!K124)&lt;=1024,"OK","ERROR"))</f>
        <v/>
      </c>
      <c r="L124" t="str">
        <f>IF(
TRIM(formulario!L124)="",
"",
IF(
AND(
ISERROR(SEARCH(",",TRIM(formulario!L124))),
LEN(TRIM(formulario!L124))-LEN(SUBSTITUTE(TRIM(formulario!L124),".",""))&lt;=1,
ISNUMBER(--SUBSTITUTE(TRIM(formulario!L124),".","")),
NOT(LEFT(TRIM(formulario!L124),1)="."),
NOT(RIGHT(TRIM(formulario!L124),1)=".")
),
"OK",
"ERROR"
)
)</f>
        <v/>
      </c>
      <c r="M124" t="str">
        <f>IF(
TRIM(formulario!M124)="",
"",
IF(
AND(
LEN(TRIM(formulario!M124))=10,
MID(TRIM(formulario!M124),3,1)="/",
MID(TRIM(formulario!M124),6,1)="/",
ISNUMBER(DATE(
VALUE(RIGHT(TRIM(formulario!M124),4)),
VALUE(MID(TRIM(formulario!M124),4,2)),
VALUE(LEFT(TRIM(formulario!M124),2))
))
),
"OK",
"ERROR"
)
)</f>
        <v/>
      </c>
      <c r="N124" t="str">
        <f>IF(
TRIM(formulario!N124)="",
"",
IF(
AND(
LEFT(TRIM(formulario!N124),1)="[",
RIGHT(TRIM(formulario!N124),1)="]",
LEN(TRIM(formulario!N124))-LEN(SUBSTITUTE(TRIM(formulario!N124),"[",""))&gt;=1,
LEN(TRIM(formulario!N124))-LEN(SUBSTITUTE(TRIM(formulario!N124),"]",""))&gt;=1,
LEN(TRIM(formulario!N124))-LEN(SUBSTITUTE(TRIM(formulario!N124),".",""))&gt;=2
),
"OK",
"ERROR"
)
)</f>
        <v/>
      </c>
      <c r="O124" t="str">
        <f>IF(formulario!O124="","",IF(COUNTIF(catalogo_areas_tematicas,formulario!O124)&gt;0,"OK","ERROR"))</f>
        <v/>
      </c>
      <c r="P124" t="str">
        <f>IF(formulario!P124="","",IF(COUNTIF(catalogo_tipos_operacion,formulario!P124)&gt;0,"OK","ERROR"))</f>
        <v/>
      </c>
      <c r="Q124" t="str">
        <f>IF(formulario!Q124="","",IF(COUNTIF(catalogo_productos,formulario!Q124)&gt;0,"OK","ERROR"))</f>
        <v/>
      </c>
    </row>
    <row r="125" spans="1:17">
      <c r="A125" t="str">
        <f>IF(TRIM(formulario!A125)="","",IF(AND(ISNUMBER(VALUE(TRIM(formulario!A125))),OR(LEN(TRIM(formulario!A125))=10, LEN(TRIM(formulario!A125))=13)),"OK","ERROR"))</f>
        <v/>
      </c>
      <c r="B125" t="str">
        <f>IF(TRIM(formulario!B125)="","",IF(AND(ISNUMBER(SEARCH("@",formulario!B125)),ISNUMBER(SEARCH(".",formulario!B125)),NOT(ISNUMBER(SEARCH(" ",formulario!B125)))),"OK","ERROR"))</f>
        <v/>
      </c>
      <c r="C125" t="str">
        <f>IF(TRIM(formulario!C125)="","",IF(AND(LEN(TRIM(formulario!C125))=10,ISNUMBER(VALUE(TRIM(formulario!C125))),LEFT(TRIM(formulario!C125),1)="0"),"OK","ERROR"))</f>
        <v/>
      </c>
      <c r="D125" t="str">
        <f>IF(formulario!D125="","",IF(COUNTIF(catalogo_provincias,formulario!D125)&gt;0,"OK","ERROR"))</f>
        <v/>
      </c>
      <c r="E125" t="str">
        <f>IF(formulario!E125="","",IF(COUNTIF(catalogo_ubicacion!$I$2:$I$222,formulario!D125&amp;"|"&amp;formulario!E125)&gt;0,"OK","ERROR"))</f>
        <v/>
      </c>
      <c r="F125" t="str">
        <f>IF(formulario!F125="","",IF(COUNTIF(catalogo_ubicacion!$E$2:$E$1300,formulario!D125&amp;"|"&amp;formulario!E125&amp;"|"&amp;formulario!F125)&gt;0,"OK","ERROR"))</f>
        <v/>
      </c>
      <c r="G125" t="str">
        <f>IF(TRIM(formulario!G125)="","",IF(LEN(formulario!G125)&lt;=256,"OK","ERROR"))</f>
        <v/>
      </c>
      <c r="H125" t="str">
        <f>IF(TRIM(formulario!H125)="","",IF(LEN(formulario!H125)&lt;=256,"OK","ERROR"))</f>
        <v/>
      </c>
      <c r="I125" t="str">
        <f>IF(
TRIM(formulario!I125)="",
"",
IF(
AND(
ISERROR(SEARCH(",",TRIM(formulario!I125))),
LEN(TRIM(formulario!I125))-LEN(SUBSTITUTE(TRIM(formulario!I125),".",""))&lt;=1,
ISNUMBER(--SUBSTITUTE(TRIM(formulario!I125),".","")),
NOT(LEFT(TRIM(formulario!I125),1)="."),
NOT(RIGHT(TRIM(formulario!I125),1)=".")
),
"OK",
"ERROR"
)
)</f>
        <v/>
      </c>
      <c r="J125" t="str">
        <f>IF(TRIM(formulario!J125)="","",IF(LEN(formulario!J125)&lt;=256,"OK","ERROR"))</f>
        <v/>
      </c>
      <c r="K125" t="str">
        <f>IF(TRIM(formulario!K125)="","",IF(LEN(formulario!K125)&lt;=1024,"OK","ERROR"))</f>
        <v/>
      </c>
      <c r="L125" t="str">
        <f>IF(
TRIM(formulario!L125)="",
"",
IF(
AND(
ISERROR(SEARCH(",",TRIM(formulario!L125))),
LEN(TRIM(formulario!L125))-LEN(SUBSTITUTE(TRIM(formulario!L125),".",""))&lt;=1,
ISNUMBER(--SUBSTITUTE(TRIM(formulario!L125),".","")),
NOT(LEFT(TRIM(formulario!L125),1)="."),
NOT(RIGHT(TRIM(formulario!L125),1)=".")
),
"OK",
"ERROR"
)
)</f>
        <v/>
      </c>
      <c r="M125" t="str">
        <f>IF(
TRIM(formulario!M125)="",
"",
IF(
AND(
LEN(TRIM(formulario!M125))=10,
MID(TRIM(formulario!M125),3,1)="/",
MID(TRIM(formulario!M125),6,1)="/",
ISNUMBER(DATE(
VALUE(RIGHT(TRIM(formulario!M125),4)),
VALUE(MID(TRIM(formulario!M125),4,2)),
VALUE(LEFT(TRIM(formulario!M125),2))
))
),
"OK",
"ERROR"
)
)</f>
        <v/>
      </c>
      <c r="N125" t="str">
        <f>IF(
TRIM(formulario!N125)="",
"",
IF(
AND(
LEFT(TRIM(formulario!N125),1)="[",
RIGHT(TRIM(formulario!N125),1)="]",
LEN(TRIM(formulario!N125))-LEN(SUBSTITUTE(TRIM(formulario!N125),"[",""))&gt;=1,
LEN(TRIM(formulario!N125))-LEN(SUBSTITUTE(TRIM(formulario!N125),"]",""))&gt;=1,
LEN(TRIM(formulario!N125))-LEN(SUBSTITUTE(TRIM(formulario!N125),".",""))&gt;=2
),
"OK",
"ERROR"
)
)</f>
        <v/>
      </c>
      <c r="O125" t="str">
        <f>IF(formulario!O125="","",IF(COUNTIF(catalogo_areas_tematicas,formulario!O125)&gt;0,"OK","ERROR"))</f>
        <v/>
      </c>
      <c r="P125" t="str">
        <f>IF(formulario!P125="","",IF(COUNTIF(catalogo_tipos_operacion,formulario!P125)&gt;0,"OK","ERROR"))</f>
        <v/>
      </c>
      <c r="Q125" t="str">
        <f>IF(formulario!Q125="","",IF(COUNTIF(catalogo_productos,formulario!Q125)&gt;0,"OK","ERROR"))</f>
        <v/>
      </c>
    </row>
    <row r="126" spans="1:17">
      <c r="A126" t="str">
        <f>IF(TRIM(formulario!A126)="","",IF(AND(ISNUMBER(VALUE(TRIM(formulario!A126))),OR(LEN(TRIM(formulario!A126))=10, LEN(TRIM(formulario!A126))=13)),"OK","ERROR"))</f>
        <v/>
      </c>
      <c r="B126" t="str">
        <f>IF(TRIM(formulario!B126)="","",IF(AND(ISNUMBER(SEARCH("@",formulario!B126)),ISNUMBER(SEARCH(".",formulario!B126)),NOT(ISNUMBER(SEARCH(" ",formulario!B126)))),"OK","ERROR"))</f>
        <v/>
      </c>
      <c r="C126" t="str">
        <f>IF(TRIM(formulario!C126)="","",IF(AND(LEN(TRIM(formulario!C126))=10,ISNUMBER(VALUE(TRIM(formulario!C126))),LEFT(TRIM(formulario!C126),1)="0"),"OK","ERROR"))</f>
        <v/>
      </c>
      <c r="D126" t="str">
        <f>IF(formulario!D126="","",IF(COUNTIF(catalogo_provincias,formulario!D126)&gt;0,"OK","ERROR"))</f>
        <v/>
      </c>
      <c r="E126" t="str">
        <f>IF(formulario!E126="","",IF(COUNTIF(catalogo_ubicacion!$I$2:$I$222,formulario!D126&amp;"|"&amp;formulario!E126)&gt;0,"OK","ERROR"))</f>
        <v/>
      </c>
      <c r="F126" t="str">
        <f>IF(formulario!F126="","",IF(COUNTIF(catalogo_ubicacion!$E$2:$E$1300,formulario!D126&amp;"|"&amp;formulario!E126&amp;"|"&amp;formulario!F126)&gt;0,"OK","ERROR"))</f>
        <v/>
      </c>
      <c r="G126" t="str">
        <f>IF(TRIM(formulario!G126)="","",IF(LEN(formulario!G126)&lt;=256,"OK","ERROR"))</f>
        <v/>
      </c>
      <c r="H126" t="str">
        <f>IF(TRIM(formulario!H126)="","",IF(LEN(formulario!H126)&lt;=256,"OK","ERROR"))</f>
        <v/>
      </c>
      <c r="I126" t="str">
        <f>IF(
TRIM(formulario!I126)="",
"",
IF(
AND(
ISERROR(SEARCH(",",TRIM(formulario!I126))),
LEN(TRIM(formulario!I126))-LEN(SUBSTITUTE(TRIM(formulario!I126),".",""))&lt;=1,
ISNUMBER(--SUBSTITUTE(TRIM(formulario!I126),".","")),
NOT(LEFT(TRIM(formulario!I126),1)="."),
NOT(RIGHT(TRIM(formulario!I126),1)=".")
),
"OK",
"ERROR"
)
)</f>
        <v/>
      </c>
      <c r="J126" t="str">
        <f>IF(TRIM(formulario!J126)="","",IF(LEN(formulario!J126)&lt;=256,"OK","ERROR"))</f>
        <v/>
      </c>
      <c r="K126" t="str">
        <f>IF(TRIM(formulario!K126)="","",IF(LEN(formulario!K126)&lt;=1024,"OK","ERROR"))</f>
        <v/>
      </c>
      <c r="L126" t="str">
        <f>IF(
TRIM(formulario!L126)="",
"",
IF(
AND(
ISERROR(SEARCH(",",TRIM(formulario!L126))),
LEN(TRIM(formulario!L126))-LEN(SUBSTITUTE(TRIM(formulario!L126),".",""))&lt;=1,
ISNUMBER(--SUBSTITUTE(TRIM(formulario!L126),".","")),
NOT(LEFT(TRIM(formulario!L126),1)="."),
NOT(RIGHT(TRIM(formulario!L126),1)=".")
),
"OK",
"ERROR"
)
)</f>
        <v/>
      </c>
      <c r="M126" t="str">
        <f>IF(
TRIM(formulario!M126)="",
"",
IF(
AND(
LEN(TRIM(formulario!M126))=10,
MID(TRIM(formulario!M126),3,1)="/",
MID(TRIM(formulario!M126),6,1)="/",
ISNUMBER(DATE(
VALUE(RIGHT(TRIM(formulario!M126),4)),
VALUE(MID(TRIM(formulario!M126),4,2)),
VALUE(LEFT(TRIM(formulario!M126),2))
))
),
"OK",
"ERROR"
)
)</f>
        <v/>
      </c>
      <c r="N126" t="str">
        <f>IF(
TRIM(formulario!N126)="",
"",
IF(
AND(
LEFT(TRIM(formulario!N126),1)="[",
RIGHT(TRIM(formulario!N126),1)="]",
LEN(TRIM(formulario!N126))-LEN(SUBSTITUTE(TRIM(formulario!N126),"[",""))&gt;=1,
LEN(TRIM(formulario!N126))-LEN(SUBSTITUTE(TRIM(formulario!N126),"]",""))&gt;=1,
LEN(TRIM(formulario!N126))-LEN(SUBSTITUTE(TRIM(formulario!N126),".",""))&gt;=2
),
"OK",
"ERROR"
)
)</f>
        <v/>
      </c>
      <c r="O126" t="str">
        <f>IF(formulario!O126="","",IF(COUNTIF(catalogo_areas_tematicas,formulario!O126)&gt;0,"OK","ERROR"))</f>
        <v/>
      </c>
      <c r="P126" t="str">
        <f>IF(formulario!P126="","",IF(COUNTIF(catalogo_tipos_operacion,formulario!P126)&gt;0,"OK","ERROR"))</f>
        <v/>
      </c>
      <c r="Q126" t="str">
        <f>IF(formulario!Q126="","",IF(COUNTIF(catalogo_productos,formulario!Q126)&gt;0,"OK","ERROR"))</f>
        <v/>
      </c>
    </row>
    <row r="127" spans="1:17">
      <c r="A127" t="str">
        <f>IF(TRIM(formulario!A127)="","",IF(AND(ISNUMBER(VALUE(TRIM(formulario!A127))),OR(LEN(TRIM(formulario!A127))=10, LEN(TRIM(formulario!A127))=13)),"OK","ERROR"))</f>
        <v/>
      </c>
      <c r="B127" t="str">
        <f>IF(TRIM(formulario!B127)="","",IF(AND(ISNUMBER(SEARCH("@",formulario!B127)),ISNUMBER(SEARCH(".",formulario!B127)),NOT(ISNUMBER(SEARCH(" ",formulario!B127)))),"OK","ERROR"))</f>
        <v/>
      </c>
      <c r="C127" t="str">
        <f>IF(TRIM(formulario!C127)="","",IF(AND(LEN(TRIM(formulario!C127))=10,ISNUMBER(VALUE(TRIM(formulario!C127))),LEFT(TRIM(formulario!C127),1)="0"),"OK","ERROR"))</f>
        <v/>
      </c>
      <c r="D127" t="str">
        <f>IF(formulario!D127="","",IF(COUNTIF(catalogo_provincias,formulario!D127)&gt;0,"OK","ERROR"))</f>
        <v/>
      </c>
      <c r="E127" t="str">
        <f>IF(formulario!E127="","",IF(COUNTIF(catalogo_ubicacion!$I$2:$I$222,formulario!D127&amp;"|"&amp;formulario!E127)&gt;0,"OK","ERROR"))</f>
        <v/>
      </c>
      <c r="F127" t="str">
        <f>IF(formulario!F127="","",IF(COUNTIF(catalogo_ubicacion!$E$2:$E$1300,formulario!D127&amp;"|"&amp;formulario!E127&amp;"|"&amp;formulario!F127)&gt;0,"OK","ERROR"))</f>
        <v/>
      </c>
      <c r="G127" t="str">
        <f>IF(TRIM(formulario!G127)="","",IF(LEN(formulario!G127)&lt;=256,"OK","ERROR"))</f>
        <v/>
      </c>
      <c r="H127" t="str">
        <f>IF(TRIM(formulario!H127)="","",IF(LEN(formulario!H127)&lt;=256,"OK","ERROR"))</f>
        <v/>
      </c>
      <c r="I127" t="str">
        <f>IF(
TRIM(formulario!I127)="",
"",
IF(
AND(
ISERROR(SEARCH(",",TRIM(formulario!I127))),
LEN(TRIM(formulario!I127))-LEN(SUBSTITUTE(TRIM(formulario!I127),".",""))&lt;=1,
ISNUMBER(--SUBSTITUTE(TRIM(formulario!I127),".","")),
NOT(LEFT(TRIM(formulario!I127),1)="."),
NOT(RIGHT(TRIM(formulario!I127),1)=".")
),
"OK",
"ERROR"
)
)</f>
        <v/>
      </c>
      <c r="J127" t="str">
        <f>IF(TRIM(formulario!J127)="","",IF(LEN(formulario!J127)&lt;=256,"OK","ERROR"))</f>
        <v/>
      </c>
      <c r="K127" t="str">
        <f>IF(TRIM(formulario!K127)="","",IF(LEN(formulario!K127)&lt;=1024,"OK","ERROR"))</f>
        <v/>
      </c>
      <c r="L127" t="str">
        <f>IF(
TRIM(formulario!L127)="",
"",
IF(
AND(
ISERROR(SEARCH(",",TRIM(formulario!L127))),
LEN(TRIM(formulario!L127))-LEN(SUBSTITUTE(TRIM(formulario!L127),".",""))&lt;=1,
ISNUMBER(--SUBSTITUTE(TRIM(formulario!L127),".","")),
NOT(LEFT(TRIM(formulario!L127),1)="."),
NOT(RIGHT(TRIM(formulario!L127),1)=".")
),
"OK",
"ERROR"
)
)</f>
        <v/>
      </c>
      <c r="M127" t="str">
        <f>IF(
TRIM(formulario!M127)="",
"",
IF(
AND(
LEN(TRIM(formulario!M127))=10,
MID(TRIM(formulario!M127),3,1)="/",
MID(TRIM(formulario!M127),6,1)="/",
ISNUMBER(DATE(
VALUE(RIGHT(TRIM(formulario!M127),4)),
VALUE(MID(TRIM(formulario!M127),4,2)),
VALUE(LEFT(TRIM(formulario!M127),2))
))
),
"OK",
"ERROR"
)
)</f>
        <v/>
      </c>
      <c r="N127" t="str">
        <f>IF(
TRIM(formulario!N127)="",
"",
IF(
AND(
LEFT(TRIM(formulario!N127),1)="[",
RIGHT(TRIM(formulario!N127),1)="]",
LEN(TRIM(formulario!N127))-LEN(SUBSTITUTE(TRIM(formulario!N127),"[",""))&gt;=1,
LEN(TRIM(formulario!N127))-LEN(SUBSTITUTE(TRIM(formulario!N127),"]",""))&gt;=1,
LEN(TRIM(formulario!N127))-LEN(SUBSTITUTE(TRIM(formulario!N127),".",""))&gt;=2
),
"OK",
"ERROR"
)
)</f>
        <v/>
      </c>
      <c r="O127" t="str">
        <f>IF(formulario!O127="","",IF(COUNTIF(catalogo_areas_tematicas,formulario!O127)&gt;0,"OK","ERROR"))</f>
        <v/>
      </c>
      <c r="P127" t="str">
        <f>IF(formulario!P127="","",IF(COUNTIF(catalogo_tipos_operacion,formulario!P127)&gt;0,"OK","ERROR"))</f>
        <v/>
      </c>
      <c r="Q127" t="str">
        <f>IF(formulario!Q127="","",IF(COUNTIF(catalogo_productos,formulario!Q127)&gt;0,"OK","ERROR"))</f>
        <v/>
      </c>
    </row>
    <row r="128" spans="1:17">
      <c r="A128" t="str">
        <f>IF(TRIM(formulario!A128)="","",IF(AND(ISNUMBER(VALUE(TRIM(formulario!A128))),OR(LEN(TRIM(formulario!A128))=10, LEN(TRIM(formulario!A128))=13)),"OK","ERROR"))</f>
        <v/>
      </c>
      <c r="B128" t="str">
        <f>IF(TRIM(formulario!B128)="","",IF(AND(ISNUMBER(SEARCH("@",formulario!B128)),ISNUMBER(SEARCH(".",formulario!B128)),NOT(ISNUMBER(SEARCH(" ",formulario!B128)))),"OK","ERROR"))</f>
        <v/>
      </c>
      <c r="C128" t="str">
        <f>IF(TRIM(formulario!C128)="","",IF(AND(LEN(TRIM(formulario!C128))=10,ISNUMBER(VALUE(TRIM(formulario!C128))),LEFT(TRIM(formulario!C128),1)="0"),"OK","ERROR"))</f>
        <v/>
      </c>
      <c r="D128" t="str">
        <f>IF(formulario!D128="","",IF(COUNTIF(catalogo_provincias,formulario!D128)&gt;0,"OK","ERROR"))</f>
        <v/>
      </c>
      <c r="E128" t="str">
        <f>IF(formulario!E128="","",IF(COUNTIF(catalogo_ubicacion!$I$2:$I$222,formulario!D128&amp;"|"&amp;formulario!E128)&gt;0,"OK","ERROR"))</f>
        <v/>
      </c>
      <c r="F128" t="str">
        <f>IF(formulario!F128="","",IF(COUNTIF(catalogo_ubicacion!$E$2:$E$1300,formulario!D128&amp;"|"&amp;formulario!E128&amp;"|"&amp;formulario!F128)&gt;0,"OK","ERROR"))</f>
        <v/>
      </c>
      <c r="G128" t="str">
        <f>IF(TRIM(formulario!G128)="","",IF(LEN(formulario!G128)&lt;=256,"OK","ERROR"))</f>
        <v/>
      </c>
      <c r="H128" t="str">
        <f>IF(TRIM(formulario!H128)="","",IF(LEN(formulario!H128)&lt;=256,"OK","ERROR"))</f>
        <v/>
      </c>
      <c r="I128" t="str">
        <f>IF(
TRIM(formulario!I128)="",
"",
IF(
AND(
ISERROR(SEARCH(",",TRIM(formulario!I128))),
LEN(TRIM(formulario!I128))-LEN(SUBSTITUTE(TRIM(formulario!I128),".",""))&lt;=1,
ISNUMBER(--SUBSTITUTE(TRIM(formulario!I128),".","")),
NOT(LEFT(TRIM(formulario!I128),1)="."),
NOT(RIGHT(TRIM(formulario!I128),1)=".")
),
"OK",
"ERROR"
)
)</f>
        <v/>
      </c>
      <c r="J128" t="str">
        <f>IF(TRIM(formulario!J128)="","",IF(LEN(formulario!J128)&lt;=256,"OK","ERROR"))</f>
        <v/>
      </c>
      <c r="K128" t="str">
        <f>IF(TRIM(formulario!K128)="","",IF(LEN(formulario!K128)&lt;=1024,"OK","ERROR"))</f>
        <v/>
      </c>
      <c r="L128" t="str">
        <f>IF(
TRIM(formulario!L128)="",
"",
IF(
AND(
ISERROR(SEARCH(",",TRIM(formulario!L128))),
LEN(TRIM(formulario!L128))-LEN(SUBSTITUTE(TRIM(formulario!L128),".",""))&lt;=1,
ISNUMBER(--SUBSTITUTE(TRIM(formulario!L128),".","")),
NOT(LEFT(TRIM(formulario!L128),1)="."),
NOT(RIGHT(TRIM(formulario!L128),1)=".")
),
"OK",
"ERROR"
)
)</f>
        <v/>
      </c>
      <c r="M128" t="str">
        <f>IF(
TRIM(formulario!M128)="",
"",
IF(
AND(
LEN(TRIM(formulario!M128))=10,
MID(TRIM(formulario!M128),3,1)="/",
MID(TRIM(formulario!M128),6,1)="/",
ISNUMBER(DATE(
VALUE(RIGHT(TRIM(formulario!M128),4)),
VALUE(MID(TRIM(formulario!M128),4,2)),
VALUE(LEFT(TRIM(formulario!M128),2))
))
),
"OK",
"ERROR"
)
)</f>
        <v/>
      </c>
      <c r="N128" t="str">
        <f>IF(
TRIM(formulario!N128)="",
"",
IF(
AND(
LEFT(TRIM(formulario!N128),1)="[",
RIGHT(TRIM(formulario!N128),1)="]",
LEN(TRIM(formulario!N128))-LEN(SUBSTITUTE(TRIM(formulario!N128),"[",""))&gt;=1,
LEN(TRIM(formulario!N128))-LEN(SUBSTITUTE(TRIM(formulario!N128),"]",""))&gt;=1,
LEN(TRIM(formulario!N128))-LEN(SUBSTITUTE(TRIM(formulario!N128),".",""))&gt;=2
),
"OK",
"ERROR"
)
)</f>
        <v/>
      </c>
      <c r="O128" t="str">
        <f>IF(formulario!O128="","",IF(COUNTIF(catalogo_areas_tematicas,formulario!O128)&gt;0,"OK","ERROR"))</f>
        <v/>
      </c>
      <c r="P128" t="str">
        <f>IF(formulario!P128="","",IF(COUNTIF(catalogo_tipos_operacion,formulario!P128)&gt;0,"OK","ERROR"))</f>
        <v/>
      </c>
      <c r="Q128" t="str">
        <f>IF(formulario!Q128="","",IF(COUNTIF(catalogo_productos,formulario!Q128)&gt;0,"OK","ERROR"))</f>
        <v/>
      </c>
    </row>
    <row r="129" spans="1:17">
      <c r="A129" t="str">
        <f>IF(TRIM(formulario!A129)="","",IF(AND(ISNUMBER(VALUE(TRIM(formulario!A129))),OR(LEN(TRIM(formulario!A129))=10, LEN(TRIM(formulario!A129))=13)),"OK","ERROR"))</f>
        <v/>
      </c>
      <c r="B129" t="str">
        <f>IF(TRIM(formulario!B129)="","",IF(AND(ISNUMBER(SEARCH("@",formulario!B129)),ISNUMBER(SEARCH(".",formulario!B129)),NOT(ISNUMBER(SEARCH(" ",formulario!B129)))),"OK","ERROR"))</f>
        <v/>
      </c>
      <c r="C129" t="str">
        <f>IF(TRIM(formulario!C129)="","",IF(AND(LEN(TRIM(formulario!C129))=10,ISNUMBER(VALUE(TRIM(formulario!C129))),LEFT(TRIM(formulario!C129),1)="0"),"OK","ERROR"))</f>
        <v/>
      </c>
      <c r="D129" t="str">
        <f>IF(formulario!D129="","",IF(COUNTIF(catalogo_provincias,formulario!D129)&gt;0,"OK","ERROR"))</f>
        <v/>
      </c>
      <c r="E129" t="str">
        <f>IF(formulario!E129="","",IF(COUNTIF(catalogo_ubicacion!$I$2:$I$222,formulario!D129&amp;"|"&amp;formulario!E129)&gt;0,"OK","ERROR"))</f>
        <v/>
      </c>
      <c r="F129" t="str">
        <f>IF(formulario!F129="","",IF(COUNTIF(catalogo_ubicacion!$E$2:$E$1300,formulario!D129&amp;"|"&amp;formulario!E129&amp;"|"&amp;formulario!F129)&gt;0,"OK","ERROR"))</f>
        <v/>
      </c>
      <c r="G129" t="str">
        <f>IF(TRIM(formulario!G129)="","",IF(LEN(formulario!G129)&lt;=256,"OK","ERROR"))</f>
        <v/>
      </c>
      <c r="H129" t="str">
        <f>IF(TRIM(formulario!H129)="","",IF(LEN(formulario!H129)&lt;=256,"OK","ERROR"))</f>
        <v/>
      </c>
      <c r="I129" t="str">
        <f>IF(
TRIM(formulario!I129)="",
"",
IF(
AND(
ISERROR(SEARCH(",",TRIM(formulario!I129))),
LEN(TRIM(formulario!I129))-LEN(SUBSTITUTE(TRIM(formulario!I129),".",""))&lt;=1,
ISNUMBER(--SUBSTITUTE(TRIM(formulario!I129),".","")),
NOT(LEFT(TRIM(formulario!I129),1)="."),
NOT(RIGHT(TRIM(formulario!I129),1)=".")
),
"OK",
"ERROR"
)
)</f>
        <v/>
      </c>
      <c r="J129" t="str">
        <f>IF(TRIM(formulario!J129)="","",IF(LEN(formulario!J129)&lt;=256,"OK","ERROR"))</f>
        <v/>
      </c>
      <c r="K129" t="str">
        <f>IF(TRIM(formulario!K129)="","",IF(LEN(formulario!K129)&lt;=1024,"OK","ERROR"))</f>
        <v/>
      </c>
      <c r="L129" t="str">
        <f>IF(
TRIM(formulario!L129)="",
"",
IF(
AND(
ISERROR(SEARCH(",",TRIM(formulario!L129))),
LEN(TRIM(formulario!L129))-LEN(SUBSTITUTE(TRIM(formulario!L129),".",""))&lt;=1,
ISNUMBER(--SUBSTITUTE(TRIM(formulario!L129),".","")),
NOT(LEFT(TRIM(formulario!L129),1)="."),
NOT(RIGHT(TRIM(formulario!L129),1)=".")
),
"OK",
"ERROR"
)
)</f>
        <v/>
      </c>
      <c r="M129" t="str">
        <f>IF(
TRIM(formulario!M129)="",
"",
IF(
AND(
LEN(TRIM(formulario!M129))=10,
MID(TRIM(formulario!M129),3,1)="/",
MID(TRIM(formulario!M129),6,1)="/",
ISNUMBER(DATE(
VALUE(RIGHT(TRIM(formulario!M129),4)),
VALUE(MID(TRIM(formulario!M129),4,2)),
VALUE(LEFT(TRIM(formulario!M129),2))
))
),
"OK",
"ERROR"
)
)</f>
        <v/>
      </c>
      <c r="N129" t="str">
        <f>IF(
TRIM(formulario!N129)="",
"",
IF(
AND(
LEFT(TRIM(formulario!N129),1)="[",
RIGHT(TRIM(formulario!N129),1)="]",
LEN(TRIM(formulario!N129))-LEN(SUBSTITUTE(TRIM(formulario!N129),"[",""))&gt;=1,
LEN(TRIM(formulario!N129))-LEN(SUBSTITUTE(TRIM(formulario!N129),"]",""))&gt;=1,
LEN(TRIM(formulario!N129))-LEN(SUBSTITUTE(TRIM(formulario!N129),".",""))&gt;=2
),
"OK",
"ERROR"
)
)</f>
        <v/>
      </c>
      <c r="O129" t="str">
        <f>IF(formulario!O129="","",IF(COUNTIF(catalogo_areas_tematicas,formulario!O129)&gt;0,"OK","ERROR"))</f>
        <v/>
      </c>
      <c r="P129" t="str">
        <f>IF(formulario!P129="","",IF(COUNTIF(catalogo_tipos_operacion,formulario!P129)&gt;0,"OK","ERROR"))</f>
        <v/>
      </c>
      <c r="Q129" t="str">
        <f>IF(formulario!Q129="","",IF(COUNTIF(catalogo_productos,formulario!Q129)&gt;0,"OK","ERROR"))</f>
        <v/>
      </c>
    </row>
    <row r="130" spans="1:17">
      <c r="A130" t="str">
        <f>IF(TRIM(formulario!A130)="","",IF(AND(ISNUMBER(VALUE(TRIM(formulario!A130))),OR(LEN(TRIM(formulario!A130))=10, LEN(TRIM(formulario!A130))=13)),"OK","ERROR"))</f>
        <v/>
      </c>
      <c r="B130" t="str">
        <f>IF(TRIM(formulario!B130)="","",IF(AND(ISNUMBER(SEARCH("@",formulario!B130)),ISNUMBER(SEARCH(".",formulario!B130)),NOT(ISNUMBER(SEARCH(" ",formulario!B130)))),"OK","ERROR"))</f>
        <v/>
      </c>
      <c r="C130" t="str">
        <f>IF(TRIM(formulario!C130)="","",IF(AND(LEN(TRIM(formulario!C130))=10,ISNUMBER(VALUE(TRIM(formulario!C130))),LEFT(TRIM(formulario!C130),1)="0"),"OK","ERROR"))</f>
        <v/>
      </c>
      <c r="D130" t="str">
        <f>IF(formulario!D130="","",IF(COUNTIF(catalogo_provincias,formulario!D130)&gt;0,"OK","ERROR"))</f>
        <v/>
      </c>
      <c r="E130" t="str">
        <f>IF(formulario!E130="","",IF(COUNTIF(catalogo_ubicacion!$I$2:$I$222,formulario!D130&amp;"|"&amp;formulario!E130)&gt;0,"OK","ERROR"))</f>
        <v/>
      </c>
      <c r="F130" t="str">
        <f>IF(formulario!F130="","",IF(COUNTIF(catalogo_ubicacion!$E$2:$E$1300,formulario!D130&amp;"|"&amp;formulario!E130&amp;"|"&amp;formulario!F130)&gt;0,"OK","ERROR"))</f>
        <v/>
      </c>
      <c r="G130" t="str">
        <f>IF(TRIM(formulario!G130)="","",IF(LEN(formulario!G130)&lt;=256,"OK","ERROR"))</f>
        <v/>
      </c>
      <c r="H130" t="str">
        <f>IF(TRIM(formulario!H130)="","",IF(LEN(formulario!H130)&lt;=256,"OK","ERROR"))</f>
        <v/>
      </c>
      <c r="I130" t="str">
        <f>IF(
TRIM(formulario!I130)="",
"",
IF(
AND(
ISERROR(SEARCH(",",TRIM(formulario!I130))),
LEN(TRIM(formulario!I130))-LEN(SUBSTITUTE(TRIM(formulario!I130),".",""))&lt;=1,
ISNUMBER(--SUBSTITUTE(TRIM(formulario!I130),".","")),
NOT(LEFT(TRIM(formulario!I130),1)="."),
NOT(RIGHT(TRIM(formulario!I130),1)=".")
),
"OK",
"ERROR"
)
)</f>
        <v/>
      </c>
      <c r="J130" t="str">
        <f>IF(TRIM(formulario!J130)="","",IF(LEN(formulario!J130)&lt;=256,"OK","ERROR"))</f>
        <v/>
      </c>
      <c r="K130" t="str">
        <f>IF(TRIM(formulario!K130)="","",IF(LEN(formulario!K130)&lt;=1024,"OK","ERROR"))</f>
        <v/>
      </c>
      <c r="L130" t="str">
        <f>IF(
TRIM(formulario!L130)="",
"",
IF(
AND(
ISERROR(SEARCH(",",TRIM(formulario!L130))),
LEN(TRIM(formulario!L130))-LEN(SUBSTITUTE(TRIM(formulario!L130),".",""))&lt;=1,
ISNUMBER(--SUBSTITUTE(TRIM(formulario!L130),".","")),
NOT(LEFT(TRIM(formulario!L130),1)="."),
NOT(RIGHT(TRIM(formulario!L130),1)=".")
),
"OK",
"ERROR"
)
)</f>
        <v/>
      </c>
      <c r="M130" t="str">
        <f>IF(
TRIM(formulario!M130)="",
"",
IF(
AND(
LEN(TRIM(formulario!M130))=10,
MID(TRIM(formulario!M130),3,1)="/",
MID(TRIM(formulario!M130),6,1)="/",
ISNUMBER(DATE(
VALUE(RIGHT(TRIM(formulario!M130),4)),
VALUE(MID(TRIM(formulario!M130),4,2)),
VALUE(LEFT(TRIM(formulario!M130),2))
))
),
"OK",
"ERROR"
)
)</f>
        <v/>
      </c>
      <c r="N130" t="str">
        <f>IF(
TRIM(formulario!N130)="",
"",
IF(
AND(
LEFT(TRIM(formulario!N130),1)="[",
RIGHT(TRIM(formulario!N130),1)="]",
LEN(TRIM(formulario!N130))-LEN(SUBSTITUTE(TRIM(formulario!N130),"[",""))&gt;=1,
LEN(TRIM(formulario!N130))-LEN(SUBSTITUTE(TRIM(formulario!N130),"]",""))&gt;=1,
LEN(TRIM(formulario!N130))-LEN(SUBSTITUTE(TRIM(formulario!N130),".",""))&gt;=2
),
"OK",
"ERROR"
)
)</f>
        <v/>
      </c>
      <c r="O130" t="str">
        <f>IF(formulario!O130="","",IF(COUNTIF(catalogo_areas_tematicas,formulario!O130)&gt;0,"OK","ERROR"))</f>
        <v/>
      </c>
      <c r="P130" t="str">
        <f>IF(formulario!P130="","",IF(COUNTIF(catalogo_tipos_operacion,formulario!P130)&gt;0,"OK","ERROR"))</f>
        <v/>
      </c>
      <c r="Q130" t="str">
        <f>IF(formulario!Q130="","",IF(COUNTIF(catalogo_productos,formulario!Q130)&gt;0,"OK","ERROR"))</f>
        <v/>
      </c>
    </row>
    <row r="131" spans="1:17">
      <c r="A131" t="str">
        <f>IF(TRIM(formulario!A131)="","",IF(AND(ISNUMBER(VALUE(TRIM(formulario!A131))),OR(LEN(TRIM(formulario!A131))=10, LEN(TRIM(formulario!A131))=13)),"OK","ERROR"))</f>
        <v/>
      </c>
      <c r="B131" t="str">
        <f>IF(TRIM(formulario!B131)="","",IF(AND(ISNUMBER(SEARCH("@",formulario!B131)),ISNUMBER(SEARCH(".",formulario!B131)),NOT(ISNUMBER(SEARCH(" ",formulario!B131)))),"OK","ERROR"))</f>
        <v/>
      </c>
      <c r="C131" t="str">
        <f>IF(TRIM(formulario!C131)="","",IF(AND(LEN(TRIM(formulario!C131))=10,ISNUMBER(VALUE(TRIM(formulario!C131))),LEFT(TRIM(formulario!C131),1)="0"),"OK","ERROR"))</f>
        <v/>
      </c>
      <c r="D131" t="str">
        <f>IF(formulario!D131="","",IF(COUNTIF(catalogo_provincias,formulario!D131)&gt;0,"OK","ERROR"))</f>
        <v/>
      </c>
      <c r="E131" t="str">
        <f>IF(formulario!E131="","",IF(COUNTIF(catalogo_ubicacion!$I$2:$I$222,formulario!D131&amp;"|"&amp;formulario!E131)&gt;0,"OK","ERROR"))</f>
        <v/>
      </c>
      <c r="F131" t="str">
        <f>IF(formulario!F131="","",IF(COUNTIF(catalogo_ubicacion!$E$2:$E$1300,formulario!D131&amp;"|"&amp;formulario!E131&amp;"|"&amp;formulario!F131)&gt;0,"OK","ERROR"))</f>
        <v/>
      </c>
      <c r="G131" t="str">
        <f>IF(TRIM(formulario!G131)="","",IF(LEN(formulario!G131)&lt;=256,"OK","ERROR"))</f>
        <v/>
      </c>
      <c r="H131" t="str">
        <f>IF(TRIM(formulario!H131)="","",IF(LEN(formulario!H131)&lt;=256,"OK","ERROR"))</f>
        <v/>
      </c>
      <c r="I131" t="str">
        <f>IF(
TRIM(formulario!I131)="",
"",
IF(
AND(
ISERROR(SEARCH(",",TRIM(formulario!I131))),
LEN(TRIM(formulario!I131))-LEN(SUBSTITUTE(TRIM(formulario!I131),".",""))&lt;=1,
ISNUMBER(--SUBSTITUTE(TRIM(formulario!I131),".","")),
NOT(LEFT(TRIM(formulario!I131),1)="."),
NOT(RIGHT(TRIM(formulario!I131),1)=".")
),
"OK",
"ERROR"
)
)</f>
        <v/>
      </c>
      <c r="J131" t="str">
        <f>IF(TRIM(formulario!J131)="","",IF(LEN(formulario!J131)&lt;=256,"OK","ERROR"))</f>
        <v/>
      </c>
      <c r="K131" t="str">
        <f>IF(TRIM(formulario!K131)="","",IF(LEN(formulario!K131)&lt;=1024,"OK","ERROR"))</f>
        <v/>
      </c>
      <c r="L131" t="str">
        <f>IF(
TRIM(formulario!L131)="",
"",
IF(
AND(
ISERROR(SEARCH(",",TRIM(formulario!L131))),
LEN(TRIM(formulario!L131))-LEN(SUBSTITUTE(TRIM(formulario!L131),".",""))&lt;=1,
ISNUMBER(--SUBSTITUTE(TRIM(formulario!L131),".","")),
NOT(LEFT(TRIM(formulario!L131),1)="."),
NOT(RIGHT(TRIM(formulario!L131),1)=".")
),
"OK",
"ERROR"
)
)</f>
        <v/>
      </c>
      <c r="M131" t="str">
        <f>IF(
TRIM(formulario!M131)="",
"",
IF(
AND(
LEN(TRIM(formulario!M131))=10,
MID(TRIM(formulario!M131),3,1)="/",
MID(TRIM(formulario!M131),6,1)="/",
ISNUMBER(DATE(
VALUE(RIGHT(TRIM(formulario!M131),4)),
VALUE(MID(TRIM(formulario!M131),4,2)),
VALUE(LEFT(TRIM(formulario!M131),2))
))
),
"OK",
"ERROR"
)
)</f>
        <v/>
      </c>
      <c r="N131" t="str">
        <f>IF(
TRIM(formulario!N131)="",
"",
IF(
AND(
LEFT(TRIM(formulario!N131),1)="[",
RIGHT(TRIM(formulario!N131),1)="]",
LEN(TRIM(formulario!N131))-LEN(SUBSTITUTE(TRIM(formulario!N131),"[",""))&gt;=1,
LEN(TRIM(formulario!N131))-LEN(SUBSTITUTE(TRIM(formulario!N131),"]",""))&gt;=1,
LEN(TRIM(formulario!N131))-LEN(SUBSTITUTE(TRIM(formulario!N131),".",""))&gt;=2
),
"OK",
"ERROR"
)
)</f>
        <v/>
      </c>
      <c r="O131" t="str">
        <f>IF(formulario!O131="","",IF(COUNTIF(catalogo_areas_tematicas,formulario!O131)&gt;0,"OK","ERROR"))</f>
        <v/>
      </c>
      <c r="P131" t="str">
        <f>IF(formulario!P131="","",IF(COUNTIF(catalogo_tipos_operacion,formulario!P131)&gt;0,"OK","ERROR"))</f>
        <v/>
      </c>
      <c r="Q131" t="str">
        <f>IF(formulario!Q131="","",IF(COUNTIF(catalogo_productos,formulario!Q131)&gt;0,"OK","ERROR"))</f>
        <v/>
      </c>
    </row>
    <row r="132" spans="1:17">
      <c r="A132" t="str">
        <f>IF(TRIM(formulario!A132)="","",IF(AND(ISNUMBER(VALUE(TRIM(formulario!A132))),OR(LEN(TRIM(formulario!A132))=10, LEN(TRIM(formulario!A132))=13)),"OK","ERROR"))</f>
        <v/>
      </c>
      <c r="B132" t="str">
        <f>IF(TRIM(formulario!B132)="","",IF(AND(ISNUMBER(SEARCH("@",formulario!B132)),ISNUMBER(SEARCH(".",formulario!B132)),NOT(ISNUMBER(SEARCH(" ",formulario!B132)))),"OK","ERROR"))</f>
        <v/>
      </c>
      <c r="C132" t="str">
        <f>IF(TRIM(formulario!C132)="","",IF(AND(LEN(TRIM(formulario!C132))=10,ISNUMBER(VALUE(TRIM(formulario!C132))),LEFT(TRIM(formulario!C132),1)="0"),"OK","ERROR"))</f>
        <v/>
      </c>
      <c r="D132" t="str">
        <f>IF(formulario!D132="","",IF(COUNTIF(catalogo_provincias,formulario!D132)&gt;0,"OK","ERROR"))</f>
        <v/>
      </c>
      <c r="E132" t="str">
        <f>IF(formulario!E132="","",IF(COUNTIF(catalogo_ubicacion!$I$2:$I$222,formulario!D132&amp;"|"&amp;formulario!E132)&gt;0,"OK","ERROR"))</f>
        <v/>
      </c>
      <c r="F132" t="str">
        <f>IF(formulario!F132="","",IF(COUNTIF(catalogo_ubicacion!$E$2:$E$1300,formulario!D132&amp;"|"&amp;formulario!E132&amp;"|"&amp;formulario!F132)&gt;0,"OK","ERROR"))</f>
        <v/>
      </c>
      <c r="G132" t="str">
        <f>IF(TRIM(formulario!G132)="","",IF(LEN(formulario!G132)&lt;=256,"OK","ERROR"))</f>
        <v/>
      </c>
      <c r="H132" t="str">
        <f>IF(TRIM(formulario!H132)="","",IF(LEN(formulario!H132)&lt;=256,"OK","ERROR"))</f>
        <v/>
      </c>
      <c r="I132" t="str">
        <f>IF(
TRIM(formulario!I132)="",
"",
IF(
AND(
ISERROR(SEARCH(",",TRIM(formulario!I132))),
LEN(TRIM(formulario!I132))-LEN(SUBSTITUTE(TRIM(formulario!I132),".",""))&lt;=1,
ISNUMBER(--SUBSTITUTE(TRIM(formulario!I132),".","")),
NOT(LEFT(TRIM(formulario!I132),1)="."),
NOT(RIGHT(TRIM(formulario!I132),1)=".")
),
"OK",
"ERROR"
)
)</f>
        <v/>
      </c>
      <c r="J132" t="str">
        <f>IF(TRIM(formulario!J132)="","",IF(LEN(formulario!J132)&lt;=256,"OK","ERROR"))</f>
        <v/>
      </c>
      <c r="K132" t="str">
        <f>IF(TRIM(formulario!K132)="","",IF(LEN(formulario!K132)&lt;=1024,"OK","ERROR"))</f>
        <v/>
      </c>
      <c r="L132" t="str">
        <f>IF(
TRIM(formulario!L132)="",
"",
IF(
AND(
ISERROR(SEARCH(",",TRIM(formulario!L132))),
LEN(TRIM(formulario!L132))-LEN(SUBSTITUTE(TRIM(formulario!L132),".",""))&lt;=1,
ISNUMBER(--SUBSTITUTE(TRIM(formulario!L132),".","")),
NOT(LEFT(TRIM(formulario!L132),1)="."),
NOT(RIGHT(TRIM(formulario!L132),1)=".")
),
"OK",
"ERROR"
)
)</f>
        <v/>
      </c>
      <c r="M132" t="str">
        <f>IF(
TRIM(formulario!M132)="",
"",
IF(
AND(
LEN(TRIM(formulario!M132))=10,
MID(TRIM(formulario!M132),3,1)="/",
MID(TRIM(formulario!M132),6,1)="/",
ISNUMBER(DATE(
VALUE(RIGHT(TRIM(formulario!M132),4)),
VALUE(MID(TRIM(formulario!M132),4,2)),
VALUE(LEFT(TRIM(formulario!M132),2))
))
),
"OK",
"ERROR"
)
)</f>
        <v/>
      </c>
      <c r="N132" t="str">
        <f>IF(
TRIM(formulario!N132)="",
"",
IF(
AND(
LEFT(TRIM(formulario!N132),1)="[",
RIGHT(TRIM(formulario!N132),1)="]",
LEN(TRIM(formulario!N132))-LEN(SUBSTITUTE(TRIM(formulario!N132),"[",""))&gt;=1,
LEN(TRIM(formulario!N132))-LEN(SUBSTITUTE(TRIM(formulario!N132),"]",""))&gt;=1,
LEN(TRIM(formulario!N132))-LEN(SUBSTITUTE(TRIM(formulario!N132),".",""))&gt;=2
),
"OK",
"ERROR"
)
)</f>
        <v/>
      </c>
      <c r="O132" t="str">
        <f>IF(formulario!O132="","",IF(COUNTIF(catalogo_areas_tematicas,formulario!O132)&gt;0,"OK","ERROR"))</f>
        <v/>
      </c>
      <c r="P132" t="str">
        <f>IF(formulario!P132="","",IF(COUNTIF(catalogo_tipos_operacion,formulario!P132)&gt;0,"OK","ERROR"))</f>
        <v/>
      </c>
      <c r="Q132" t="str">
        <f>IF(formulario!Q132="","",IF(COUNTIF(catalogo_productos,formulario!Q132)&gt;0,"OK","ERROR"))</f>
        <v/>
      </c>
    </row>
    <row r="133" spans="1:17">
      <c r="A133" t="str">
        <f>IF(TRIM(formulario!A133)="","",IF(AND(ISNUMBER(VALUE(TRIM(formulario!A133))),OR(LEN(TRIM(formulario!A133))=10, LEN(TRIM(formulario!A133))=13)),"OK","ERROR"))</f>
        <v/>
      </c>
      <c r="B133" t="str">
        <f>IF(TRIM(formulario!B133)="","",IF(AND(ISNUMBER(SEARCH("@",formulario!B133)),ISNUMBER(SEARCH(".",formulario!B133)),NOT(ISNUMBER(SEARCH(" ",formulario!B133)))),"OK","ERROR"))</f>
        <v/>
      </c>
      <c r="C133" t="str">
        <f>IF(TRIM(formulario!C133)="","",IF(AND(LEN(TRIM(formulario!C133))=10,ISNUMBER(VALUE(TRIM(formulario!C133))),LEFT(TRIM(formulario!C133),1)="0"),"OK","ERROR"))</f>
        <v/>
      </c>
      <c r="D133" t="str">
        <f>IF(formulario!D133="","",IF(COUNTIF(catalogo_provincias,formulario!D133)&gt;0,"OK","ERROR"))</f>
        <v/>
      </c>
      <c r="E133" t="str">
        <f>IF(formulario!E133="","",IF(COUNTIF(catalogo_ubicacion!$I$2:$I$222,formulario!D133&amp;"|"&amp;formulario!E133)&gt;0,"OK","ERROR"))</f>
        <v/>
      </c>
      <c r="F133" t="str">
        <f>IF(formulario!F133="","",IF(COUNTIF(catalogo_ubicacion!$E$2:$E$1300,formulario!D133&amp;"|"&amp;formulario!E133&amp;"|"&amp;formulario!F133)&gt;0,"OK","ERROR"))</f>
        <v/>
      </c>
      <c r="G133" t="str">
        <f>IF(TRIM(formulario!G133)="","",IF(LEN(formulario!G133)&lt;=256,"OK","ERROR"))</f>
        <v/>
      </c>
      <c r="H133" t="str">
        <f>IF(TRIM(formulario!H133)="","",IF(LEN(formulario!H133)&lt;=256,"OK","ERROR"))</f>
        <v/>
      </c>
      <c r="I133" t="str">
        <f>IF(
TRIM(formulario!I133)="",
"",
IF(
AND(
ISERROR(SEARCH(",",TRIM(formulario!I133))),
LEN(TRIM(formulario!I133))-LEN(SUBSTITUTE(TRIM(formulario!I133),".",""))&lt;=1,
ISNUMBER(--SUBSTITUTE(TRIM(formulario!I133),".","")),
NOT(LEFT(TRIM(formulario!I133),1)="."),
NOT(RIGHT(TRIM(formulario!I133),1)=".")
),
"OK",
"ERROR"
)
)</f>
        <v/>
      </c>
      <c r="J133" t="str">
        <f>IF(TRIM(formulario!J133)="","",IF(LEN(formulario!J133)&lt;=256,"OK","ERROR"))</f>
        <v/>
      </c>
      <c r="K133" t="str">
        <f>IF(TRIM(formulario!K133)="","",IF(LEN(formulario!K133)&lt;=1024,"OK","ERROR"))</f>
        <v/>
      </c>
      <c r="L133" t="str">
        <f>IF(
TRIM(formulario!L133)="",
"",
IF(
AND(
ISERROR(SEARCH(",",TRIM(formulario!L133))),
LEN(TRIM(formulario!L133))-LEN(SUBSTITUTE(TRIM(formulario!L133),".",""))&lt;=1,
ISNUMBER(--SUBSTITUTE(TRIM(formulario!L133),".","")),
NOT(LEFT(TRIM(formulario!L133),1)="."),
NOT(RIGHT(TRIM(formulario!L133),1)=".")
),
"OK",
"ERROR"
)
)</f>
        <v/>
      </c>
      <c r="M133" t="str">
        <f>IF(
TRIM(formulario!M133)="",
"",
IF(
AND(
LEN(TRIM(formulario!M133))=10,
MID(TRIM(formulario!M133),3,1)="/",
MID(TRIM(formulario!M133),6,1)="/",
ISNUMBER(DATE(
VALUE(RIGHT(TRIM(formulario!M133),4)),
VALUE(MID(TRIM(formulario!M133),4,2)),
VALUE(LEFT(TRIM(formulario!M133),2))
))
),
"OK",
"ERROR"
)
)</f>
        <v/>
      </c>
      <c r="N133" t="str">
        <f>IF(
TRIM(formulario!N133)="",
"",
IF(
AND(
LEFT(TRIM(formulario!N133),1)="[",
RIGHT(TRIM(formulario!N133),1)="]",
LEN(TRIM(formulario!N133))-LEN(SUBSTITUTE(TRIM(formulario!N133),"[",""))&gt;=1,
LEN(TRIM(formulario!N133))-LEN(SUBSTITUTE(TRIM(formulario!N133),"]",""))&gt;=1,
LEN(TRIM(formulario!N133))-LEN(SUBSTITUTE(TRIM(formulario!N133),".",""))&gt;=2
),
"OK",
"ERROR"
)
)</f>
        <v/>
      </c>
      <c r="O133" t="str">
        <f>IF(formulario!O133="","",IF(COUNTIF(catalogo_areas_tematicas,formulario!O133)&gt;0,"OK","ERROR"))</f>
        <v/>
      </c>
      <c r="P133" t="str">
        <f>IF(formulario!P133="","",IF(COUNTIF(catalogo_tipos_operacion,formulario!P133)&gt;0,"OK","ERROR"))</f>
        <v/>
      </c>
      <c r="Q133" t="str">
        <f>IF(formulario!Q133="","",IF(COUNTIF(catalogo_productos,formulario!Q133)&gt;0,"OK","ERROR"))</f>
        <v/>
      </c>
    </row>
    <row r="134" spans="1:17">
      <c r="A134" t="str">
        <f>IF(TRIM(formulario!A134)="","",IF(AND(ISNUMBER(VALUE(TRIM(formulario!A134))),OR(LEN(TRIM(formulario!A134))=10, LEN(TRIM(formulario!A134))=13)),"OK","ERROR"))</f>
        <v/>
      </c>
      <c r="B134" t="str">
        <f>IF(TRIM(formulario!B134)="","",IF(AND(ISNUMBER(SEARCH("@",formulario!B134)),ISNUMBER(SEARCH(".",formulario!B134)),NOT(ISNUMBER(SEARCH(" ",formulario!B134)))),"OK","ERROR"))</f>
        <v/>
      </c>
      <c r="C134" t="str">
        <f>IF(TRIM(formulario!C134)="","",IF(AND(LEN(TRIM(formulario!C134))=10,ISNUMBER(VALUE(TRIM(formulario!C134))),LEFT(TRIM(formulario!C134),1)="0"),"OK","ERROR"))</f>
        <v/>
      </c>
      <c r="D134" t="str">
        <f>IF(formulario!D134="","",IF(COUNTIF(catalogo_provincias,formulario!D134)&gt;0,"OK","ERROR"))</f>
        <v/>
      </c>
      <c r="E134" t="str">
        <f>IF(formulario!E134="","",IF(COUNTIF(catalogo_ubicacion!$I$2:$I$222,formulario!D134&amp;"|"&amp;formulario!E134)&gt;0,"OK","ERROR"))</f>
        <v/>
      </c>
      <c r="F134" t="str">
        <f>IF(formulario!F134="","",IF(COUNTIF(catalogo_ubicacion!$E$2:$E$1300,formulario!D134&amp;"|"&amp;formulario!E134&amp;"|"&amp;formulario!F134)&gt;0,"OK","ERROR"))</f>
        <v/>
      </c>
      <c r="G134" t="str">
        <f>IF(TRIM(formulario!G134)="","",IF(LEN(formulario!G134)&lt;=256,"OK","ERROR"))</f>
        <v/>
      </c>
      <c r="H134" t="str">
        <f>IF(TRIM(formulario!H134)="","",IF(LEN(formulario!H134)&lt;=256,"OK","ERROR"))</f>
        <v/>
      </c>
      <c r="I134" t="str">
        <f>IF(
TRIM(formulario!I134)="",
"",
IF(
AND(
ISERROR(SEARCH(",",TRIM(formulario!I134))),
LEN(TRIM(formulario!I134))-LEN(SUBSTITUTE(TRIM(formulario!I134),".",""))&lt;=1,
ISNUMBER(--SUBSTITUTE(TRIM(formulario!I134),".","")),
NOT(LEFT(TRIM(formulario!I134),1)="."),
NOT(RIGHT(TRIM(formulario!I134),1)=".")
),
"OK",
"ERROR"
)
)</f>
        <v/>
      </c>
      <c r="J134" t="str">
        <f>IF(TRIM(formulario!J134)="","",IF(LEN(formulario!J134)&lt;=256,"OK","ERROR"))</f>
        <v/>
      </c>
      <c r="K134" t="str">
        <f>IF(TRIM(formulario!K134)="","",IF(LEN(formulario!K134)&lt;=1024,"OK","ERROR"))</f>
        <v/>
      </c>
      <c r="L134" t="str">
        <f>IF(
TRIM(formulario!L134)="",
"",
IF(
AND(
ISERROR(SEARCH(",",TRIM(formulario!L134))),
LEN(TRIM(formulario!L134))-LEN(SUBSTITUTE(TRIM(formulario!L134),".",""))&lt;=1,
ISNUMBER(--SUBSTITUTE(TRIM(formulario!L134),".","")),
NOT(LEFT(TRIM(formulario!L134),1)="."),
NOT(RIGHT(TRIM(formulario!L134),1)=".")
),
"OK",
"ERROR"
)
)</f>
        <v/>
      </c>
      <c r="M134" t="str">
        <f>IF(
TRIM(formulario!M134)="",
"",
IF(
AND(
LEN(TRIM(formulario!M134))=10,
MID(TRIM(formulario!M134),3,1)="/",
MID(TRIM(formulario!M134),6,1)="/",
ISNUMBER(DATE(
VALUE(RIGHT(TRIM(formulario!M134),4)),
VALUE(MID(TRIM(formulario!M134),4,2)),
VALUE(LEFT(TRIM(formulario!M134),2))
))
),
"OK",
"ERROR"
)
)</f>
        <v/>
      </c>
      <c r="N134" t="str">
        <f>IF(
TRIM(formulario!N134)="",
"",
IF(
AND(
LEFT(TRIM(formulario!N134),1)="[",
RIGHT(TRIM(formulario!N134),1)="]",
LEN(TRIM(formulario!N134))-LEN(SUBSTITUTE(TRIM(formulario!N134),"[",""))&gt;=1,
LEN(TRIM(formulario!N134))-LEN(SUBSTITUTE(TRIM(formulario!N134),"]",""))&gt;=1,
LEN(TRIM(formulario!N134))-LEN(SUBSTITUTE(TRIM(formulario!N134),".",""))&gt;=2
),
"OK",
"ERROR"
)
)</f>
        <v/>
      </c>
      <c r="O134" t="str">
        <f>IF(formulario!O134="","",IF(COUNTIF(catalogo_areas_tematicas,formulario!O134)&gt;0,"OK","ERROR"))</f>
        <v/>
      </c>
      <c r="P134" t="str">
        <f>IF(formulario!P134="","",IF(COUNTIF(catalogo_tipos_operacion,formulario!P134)&gt;0,"OK","ERROR"))</f>
        <v/>
      </c>
      <c r="Q134" t="str">
        <f>IF(formulario!Q134="","",IF(COUNTIF(catalogo_productos,formulario!Q134)&gt;0,"OK","ERROR"))</f>
        <v/>
      </c>
    </row>
    <row r="135" spans="1:17">
      <c r="A135" t="str">
        <f>IF(TRIM(formulario!A135)="","",IF(AND(ISNUMBER(VALUE(TRIM(formulario!A135))),OR(LEN(TRIM(formulario!A135))=10, LEN(TRIM(formulario!A135))=13)),"OK","ERROR"))</f>
        <v/>
      </c>
      <c r="B135" t="str">
        <f>IF(TRIM(formulario!B135)="","",IF(AND(ISNUMBER(SEARCH("@",formulario!B135)),ISNUMBER(SEARCH(".",formulario!B135)),NOT(ISNUMBER(SEARCH(" ",formulario!B135)))),"OK","ERROR"))</f>
        <v/>
      </c>
      <c r="C135" t="str">
        <f>IF(TRIM(formulario!C135)="","",IF(AND(LEN(TRIM(formulario!C135))=10,ISNUMBER(VALUE(TRIM(formulario!C135))),LEFT(TRIM(formulario!C135),1)="0"),"OK","ERROR"))</f>
        <v/>
      </c>
      <c r="D135" t="str">
        <f>IF(formulario!D135="","",IF(COUNTIF(catalogo_provincias,formulario!D135)&gt;0,"OK","ERROR"))</f>
        <v/>
      </c>
      <c r="E135" t="str">
        <f>IF(formulario!E135="","",IF(COUNTIF(catalogo_ubicacion!$I$2:$I$222,formulario!D135&amp;"|"&amp;formulario!E135)&gt;0,"OK","ERROR"))</f>
        <v/>
      </c>
      <c r="F135" t="str">
        <f>IF(formulario!F135="","",IF(COUNTIF(catalogo_ubicacion!$E$2:$E$1300,formulario!D135&amp;"|"&amp;formulario!E135&amp;"|"&amp;formulario!F135)&gt;0,"OK","ERROR"))</f>
        <v/>
      </c>
      <c r="G135" t="str">
        <f>IF(TRIM(formulario!G135)="","",IF(LEN(formulario!G135)&lt;=256,"OK","ERROR"))</f>
        <v/>
      </c>
      <c r="H135" t="str">
        <f>IF(TRIM(formulario!H135)="","",IF(LEN(formulario!H135)&lt;=256,"OK","ERROR"))</f>
        <v/>
      </c>
      <c r="I135" t="str">
        <f>IF(
TRIM(formulario!I135)="",
"",
IF(
AND(
ISERROR(SEARCH(",",TRIM(formulario!I135))),
LEN(TRIM(formulario!I135))-LEN(SUBSTITUTE(TRIM(formulario!I135),".",""))&lt;=1,
ISNUMBER(--SUBSTITUTE(TRIM(formulario!I135),".","")),
NOT(LEFT(TRIM(formulario!I135),1)="."),
NOT(RIGHT(TRIM(formulario!I135),1)=".")
),
"OK",
"ERROR"
)
)</f>
        <v/>
      </c>
      <c r="J135" t="str">
        <f>IF(TRIM(formulario!J135)="","",IF(LEN(formulario!J135)&lt;=256,"OK","ERROR"))</f>
        <v/>
      </c>
      <c r="K135" t="str">
        <f>IF(TRIM(formulario!K135)="","",IF(LEN(formulario!K135)&lt;=1024,"OK","ERROR"))</f>
        <v/>
      </c>
      <c r="L135" t="str">
        <f>IF(
TRIM(formulario!L135)="",
"",
IF(
AND(
ISERROR(SEARCH(",",TRIM(formulario!L135))),
LEN(TRIM(formulario!L135))-LEN(SUBSTITUTE(TRIM(formulario!L135),".",""))&lt;=1,
ISNUMBER(--SUBSTITUTE(TRIM(formulario!L135),".","")),
NOT(LEFT(TRIM(formulario!L135),1)="."),
NOT(RIGHT(TRIM(formulario!L135),1)=".")
),
"OK",
"ERROR"
)
)</f>
        <v/>
      </c>
      <c r="M135" t="str">
        <f>IF(
TRIM(formulario!M135)="",
"",
IF(
AND(
LEN(TRIM(formulario!M135))=10,
MID(TRIM(formulario!M135),3,1)="/",
MID(TRIM(formulario!M135),6,1)="/",
ISNUMBER(DATE(
VALUE(RIGHT(TRIM(formulario!M135),4)),
VALUE(MID(TRIM(formulario!M135),4,2)),
VALUE(LEFT(TRIM(formulario!M135),2))
))
),
"OK",
"ERROR"
)
)</f>
        <v/>
      </c>
      <c r="N135" t="str">
        <f>IF(
TRIM(formulario!N135)="",
"",
IF(
AND(
LEFT(TRIM(formulario!N135),1)="[",
RIGHT(TRIM(formulario!N135),1)="]",
LEN(TRIM(formulario!N135))-LEN(SUBSTITUTE(TRIM(formulario!N135),"[",""))&gt;=1,
LEN(TRIM(formulario!N135))-LEN(SUBSTITUTE(TRIM(formulario!N135),"]",""))&gt;=1,
LEN(TRIM(formulario!N135))-LEN(SUBSTITUTE(TRIM(formulario!N135),".",""))&gt;=2
),
"OK",
"ERROR"
)
)</f>
        <v/>
      </c>
      <c r="O135" t="str">
        <f>IF(formulario!O135="","",IF(COUNTIF(catalogo_areas_tematicas,formulario!O135)&gt;0,"OK","ERROR"))</f>
        <v/>
      </c>
      <c r="P135" t="str">
        <f>IF(formulario!P135="","",IF(COUNTIF(catalogo_tipos_operacion,formulario!P135)&gt;0,"OK","ERROR"))</f>
        <v/>
      </c>
      <c r="Q135" t="str">
        <f>IF(formulario!Q135="","",IF(COUNTIF(catalogo_productos,formulario!Q135)&gt;0,"OK","ERROR"))</f>
        <v/>
      </c>
    </row>
    <row r="136" spans="1:17">
      <c r="A136" t="str">
        <f>IF(TRIM(formulario!A136)="","",IF(AND(ISNUMBER(VALUE(TRIM(formulario!A136))),OR(LEN(TRIM(formulario!A136))=10, LEN(TRIM(formulario!A136))=13)),"OK","ERROR"))</f>
        <v/>
      </c>
      <c r="B136" t="str">
        <f>IF(TRIM(formulario!B136)="","",IF(AND(ISNUMBER(SEARCH("@",formulario!B136)),ISNUMBER(SEARCH(".",formulario!B136)),NOT(ISNUMBER(SEARCH(" ",formulario!B136)))),"OK","ERROR"))</f>
        <v/>
      </c>
      <c r="C136" t="str">
        <f>IF(TRIM(formulario!C136)="","",IF(AND(LEN(TRIM(formulario!C136))=10,ISNUMBER(VALUE(TRIM(formulario!C136))),LEFT(TRIM(formulario!C136),1)="0"),"OK","ERROR"))</f>
        <v/>
      </c>
      <c r="D136" t="str">
        <f>IF(formulario!D136="","",IF(COUNTIF(catalogo_provincias,formulario!D136)&gt;0,"OK","ERROR"))</f>
        <v/>
      </c>
      <c r="E136" t="str">
        <f>IF(formulario!E136="","",IF(COUNTIF(catalogo_ubicacion!$I$2:$I$222,formulario!D136&amp;"|"&amp;formulario!E136)&gt;0,"OK","ERROR"))</f>
        <v/>
      </c>
      <c r="F136" t="str">
        <f>IF(formulario!F136="","",IF(COUNTIF(catalogo_ubicacion!$E$2:$E$1300,formulario!D136&amp;"|"&amp;formulario!E136&amp;"|"&amp;formulario!F136)&gt;0,"OK","ERROR"))</f>
        <v/>
      </c>
      <c r="G136" t="str">
        <f>IF(TRIM(formulario!G136)="","",IF(LEN(formulario!G136)&lt;=256,"OK","ERROR"))</f>
        <v/>
      </c>
      <c r="H136" t="str">
        <f>IF(TRIM(formulario!H136)="","",IF(LEN(formulario!H136)&lt;=256,"OK","ERROR"))</f>
        <v/>
      </c>
      <c r="I136" t="str">
        <f>IF(
TRIM(formulario!I136)="",
"",
IF(
AND(
ISERROR(SEARCH(",",TRIM(formulario!I136))),
LEN(TRIM(formulario!I136))-LEN(SUBSTITUTE(TRIM(formulario!I136),".",""))&lt;=1,
ISNUMBER(--SUBSTITUTE(TRIM(formulario!I136),".","")),
NOT(LEFT(TRIM(formulario!I136),1)="."),
NOT(RIGHT(TRIM(formulario!I136),1)=".")
),
"OK",
"ERROR"
)
)</f>
        <v/>
      </c>
      <c r="J136" t="str">
        <f>IF(TRIM(formulario!J136)="","",IF(LEN(formulario!J136)&lt;=256,"OK","ERROR"))</f>
        <v/>
      </c>
      <c r="K136" t="str">
        <f>IF(TRIM(formulario!K136)="","",IF(LEN(formulario!K136)&lt;=1024,"OK","ERROR"))</f>
        <v/>
      </c>
      <c r="L136" t="str">
        <f>IF(
TRIM(formulario!L136)="",
"",
IF(
AND(
ISERROR(SEARCH(",",TRIM(formulario!L136))),
LEN(TRIM(formulario!L136))-LEN(SUBSTITUTE(TRIM(formulario!L136),".",""))&lt;=1,
ISNUMBER(--SUBSTITUTE(TRIM(formulario!L136),".","")),
NOT(LEFT(TRIM(formulario!L136),1)="."),
NOT(RIGHT(TRIM(formulario!L136),1)=".")
),
"OK",
"ERROR"
)
)</f>
        <v/>
      </c>
      <c r="M136" t="str">
        <f>IF(
TRIM(formulario!M136)="",
"",
IF(
AND(
LEN(TRIM(formulario!M136))=10,
MID(TRIM(formulario!M136),3,1)="/",
MID(TRIM(formulario!M136),6,1)="/",
ISNUMBER(DATE(
VALUE(RIGHT(TRIM(formulario!M136),4)),
VALUE(MID(TRIM(formulario!M136),4,2)),
VALUE(LEFT(TRIM(formulario!M136),2))
))
),
"OK",
"ERROR"
)
)</f>
        <v/>
      </c>
      <c r="N136" t="str">
        <f>IF(
TRIM(formulario!N136)="",
"",
IF(
AND(
LEFT(TRIM(formulario!N136),1)="[",
RIGHT(TRIM(formulario!N136),1)="]",
LEN(TRIM(formulario!N136))-LEN(SUBSTITUTE(TRIM(formulario!N136),"[",""))&gt;=1,
LEN(TRIM(formulario!N136))-LEN(SUBSTITUTE(TRIM(formulario!N136),"]",""))&gt;=1,
LEN(TRIM(formulario!N136))-LEN(SUBSTITUTE(TRIM(formulario!N136),".",""))&gt;=2
),
"OK",
"ERROR"
)
)</f>
        <v/>
      </c>
      <c r="O136" t="str">
        <f>IF(formulario!O136="","",IF(COUNTIF(catalogo_areas_tematicas,formulario!O136)&gt;0,"OK","ERROR"))</f>
        <v/>
      </c>
      <c r="P136" t="str">
        <f>IF(formulario!P136="","",IF(COUNTIF(catalogo_tipos_operacion,formulario!P136)&gt;0,"OK","ERROR"))</f>
        <v/>
      </c>
      <c r="Q136" t="str">
        <f>IF(formulario!Q136="","",IF(COUNTIF(catalogo_productos,formulario!Q136)&gt;0,"OK","ERROR"))</f>
        <v/>
      </c>
    </row>
    <row r="137" spans="1:17">
      <c r="A137" t="str">
        <f>IF(TRIM(formulario!A137)="","",IF(AND(ISNUMBER(VALUE(TRIM(formulario!A137))),OR(LEN(TRIM(formulario!A137))=10, LEN(TRIM(formulario!A137))=13)),"OK","ERROR"))</f>
        <v/>
      </c>
      <c r="B137" t="str">
        <f>IF(TRIM(formulario!B137)="","",IF(AND(ISNUMBER(SEARCH("@",formulario!B137)),ISNUMBER(SEARCH(".",formulario!B137)),NOT(ISNUMBER(SEARCH(" ",formulario!B137)))),"OK","ERROR"))</f>
        <v/>
      </c>
      <c r="C137" t="str">
        <f>IF(TRIM(formulario!C137)="","",IF(AND(LEN(TRIM(formulario!C137))=10,ISNUMBER(VALUE(TRIM(formulario!C137))),LEFT(TRIM(formulario!C137),1)="0"),"OK","ERROR"))</f>
        <v/>
      </c>
      <c r="D137" t="str">
        <f>IF(formulario!D137="","",IF(COUNTIF(catalogo_provincias,formulario!D137)&gt;0,"OK","ERROR"))</f>
        <v/>
      </c>
      <c r="E137" t="str">
        <f>IF(formulario!E137="","",IF(COUNTIF(catalogo_ubicacion!$I$2:$I$222,formulario!D137&amp;"|"&amp;formulario!E137)&gt;0,"OK","ERROR"))</f>
        <v/>
      </c>
      <c r="F137" t="str">
        <f>IF(formulario!F137="","",IF(COUNTIF(catalogo_ubicacion!$E$2:$E$1300,formulario!D137&amp;"|"&amp;formulario!E137&amp;"|"&amp;formulario!F137)&gt;0,"OK","ERROR"))</f>
        <v/>
      </c>
      <c r="G137" t="str">
        <f>IF(TRIM(formulario!G137)="","",IF(LEN(formulario!G137)&lt;=256,"OK","ERROR"))</f>
        <v/>
      </c>
      <c r="H137" t="str">
        <f>IF(TRIM(formulario!H137)="","",IF(LEN(formulario!H137)&lt;=256,"OK","ERROR"))</f>
        <v/>
      </c>
      <c r="I137" t="str">
        <f>IF(
TRIM(formulario!I137)="",
"",
IF(
AND(
ISERROR(SEARCH(",",TRIM(formulario!I137))),
LEN(TRIM(formulario!I137))-LEN(SUBSTITUTE(TRIM(formulario!I137),".",""))&lt;=1,
ISNUMBER(--SUBSTITUTE(TRIM(formulario!I137),".","")),
NOT(LEFT(TRIM(formulario!I137),1)="."),
NOT(RIGHT(TRIM(formulario!I137),1)=".")
),
"OK",
"ERROR"
)
)</f>
        <v/>
      </c>
      <c r="J137" t="str">
        <f>IF(TRIM(formulario!J137)="","",IF(LEN(formulario!J137)&lt;=256,"OK","ERROR"))</f>
        <v/>
      </c>
      <c r="K137" t="str">
        <f>IF(TRIM(formulario!K137)="","",IF(LEN(formulario!K137)&lt;=1024,"OK","ERROR"))</f>
        <v/>
      </c>
      <c r="L137" t="str">
        <f>IF(
TRIM(formulario!L137)="",
"",
IF(
AND(
ISERROR(SEARCH(",",TRIM(formulario!L137))),
LEN(TRIM(formulario!L137))-LEN(SUBSTITUTE(TRIM(formulario!L137),".",""))&lt;=1,
ISNUMBER(--SUBSTITUTE(TRIM(formulario!L137),".","")),
NOT(LEFT(TRIM(formulario!L137),1)="."),
NOT(RIGHT(TRIM(formulario!L137),1)=".")
),
"OK",
"ERROR"
)
)</f>
        <v/>
      </c>
      <c r="M137" t="str">
        <f>IF(
TRIM(formulario!M137)="",
"",
IF(
AND(
LEN(TRIM(formulario!M137))=10,
MID(TRIM(formulario!M137),3,1)="/",
MID(TRIM(formulario!M137),6,1)="/",
ISNUMBER(DATE(
VALUE(RIGHT(TRIM(formulario!M137),4)),
VALUE(MID(TRIM(formulario!M137),4,2)),
VALUE(LEFT(TRIM(formulario!M137),2))
))
),
"OK",
"ERROR"
)
)</f>
        <v/>
      </c>
      <c r="N137" t="str">
        <f>IF(
TRIM(formulario!N137)="",
"",
IF(
AND(
LEFT(TRIM(formulario!N137),1)="[",
RIGHT(TRIM(formulario!N137),1)="]",
LEN(TRIM(formulario!N137))-LEN(SUBSTITUTE(TRIM(formulario!N137),"[",""))&gt;=1,
LEN(TRIM(formulario!N137))-LEN(SUBSTITUTE(TRIM(formulario!N137),"]",""))&gt;=1,
LEN(TRIM(formulario!N137))-LEN(SUBSTITUTE(TRIM(formulario!N137),".",""))&gt;=2
),
"OK",
"ERROR"
)
)</f>
        <v/>
      </c>
      <c r="O137" t="str">
        <f>IF(formulario!O137="","",IF(COUNTIF(catalogo_areas_tematicas,formulario!O137)&gt;0,"OK","ERROR"))</f>
        <v/>
      </c>
      <c r="P137" t="str">
        <f>IF(formulario!P137="","",IF(COUNTIF(catalogo_tipos_operacion,formulario!P137)&gt;0,"OK","ERROR"))</f>
        <v/>
      </c>
      <c r="Q137" t="str">
        <f>IF(formulario!Q137="","",IF(COUNTIF(catalogo_productos,formulario!Q137)&gt;0,"OK","ERROR"))</f>
        <v/>
      </c>
    </row>
    <row r="138" spans="1:17">
      <c r="A138" t="str">
        <f>IF(TRIM(formulario!A138)="","",IF(AND(ISNUMBER(VALUE(TRIM(formulario!A138))),OR(LEN(TRIM(formulario!A138))=10, LEN(TRIM(formulario!A138))=13)),"OK","ERROR"))</f>
        <v/>
      </c>
      <c r="B138" t="str">
        <f>IF(TRIM(formulario!B138)="","",IF(AND(ISNUMBER(SEARCH("@",formulario!B138)),ISNUMBER(SEARCH(".",formulario!B138)),NOT(ISNUMBER(SEARCH(" ",formulario!B138)))),"OK","ERROR"))</f>
        <v/>
      </c>
      <c r="C138" t="str">
        <f>IF(TRIM(formulario!C138)="","",IF(AND(LEN(TRIM(formulario!C138))=10,ISNUMBER(VALUE(TRIM(formulario!C138))),LEFT(TRIM(formulario!C138),1)="0"),"OK","ERROR"))</f>
        <v/>
      </c>
      <c r="D138" t="str">
        <f>IF(formulario!D138="","",IF(COUNTIF(catalogo_provincias,formulario!D138)&gt;0,"OK","ERROR"))</f>
        <v/>
      </c>
      <c r="E138" t="str">
        <f>IF(formulario!E138="","",IF(COUNTIF(catalogo_ubicacion!$I$2:$I$222,formulario!D138&amp;"|"&amp;formulario!E138)&gt;0,"OK","ERROR"))</f>
        <v/>
      </c>
      <c r="F138" t="str">
        <f>IF(formulario!F138="","",IF(COUNTIF(catalogo_ubicacion!$E$2:$E$1300,formulario!D138&amp;"|"&amp;formulario!E138&amp;"|"&amp;formulario!F138)&gt;0,"OK","ERROR"))</f>
        <v/>
      </c>
      <c r="G138" t="str">
        <f>IF(TRIM(formulario!G138)="","",IF(LEN(formulario!G138)&lt;=256,"OK","ERROR"))</f>
        <v/>
      </c>
      <c r="H138" t="str">
        <f>IF(TRIM(formulario!H138)="","",IF(LEN(formulario!H138)&lt;=256,"OK","ERROR"))</f>
        <v/>
      </c>
      <c r="I138" t="str">
        <f>IF(
TRIM(formulario!I138)="",
"",
IF(
AND(
ISERROR(SEARCH(",",TRIM(formulario!I138))),
LEN(TRIM(formulario!I138))-LEN(SUBSTITUTE(TRIM(formulario!I138),".",""))&lt;=1,
ISNUMBER(--SUBSTITUTE(TRIM(formulario!I138),".","")),
NOT(LEFT(TRIM(formulario!I138),1)="."),
NOT(RIGHT(TRIM(formulario!I138),1)=".")
),
"OK",
"ERROR"
)
)</f>
        <v/>
      </c>
      <c r="J138" t="str">
        <f>IF(TRIM(formulario!J138)="","",IF(LEN(formulario!J138)&lt;=256,"OK","ERROR"))</f>
        <v/>
      </c>
      <c r="K138" t="str">
        <f>IF(TRIM(formulario!K138)="","",IF(LEN(formulario!K138)&lt;=1024,"OK","ERROR"))</f>
        <v/>
      </c>
      <c r="L138" t="str">
        <f>IF(
TRIM(formulario!L138)="",
"",
IF(
AND(
ISERROR(SEARCH(",",TRIM(formulario!L138))),
LEN(TRIM(formulario!L138))-LEN(SUBSTITUTE(TRIM(formulario!L138),".",""))&lt;=1,
ISNUMBER(--SUBSTITUTE(TRIM(formulario!L138),".","")),
NOT(LEFT(TRIM(formulario!L138),1)="."),
NOT(RIGHT(TRIM(formulario!L138),1)=".")
),
"OK",
"ERROR"
)
)</f>
        <v/>
      </c>
      <c r="M138" t="str">
        <f>IF(
TRIM(formulario!M138)="",
"",
IF(
AND(
LEN(TRIM(formulario!M138))=10,
MID(TRIM(formulario!M138),3,1)="/",
MID(TRIM(formulario!M138),6,1)="/",
ISNUMBER(DATE(
VALUE(RIGHT(TRIM(formulario!M138),4)),
VALUE(MID(TRIM(formulario!M138),4,2)),
VALUE(LEFT(TRIM(formulario!M138),2))
))
),
"OK",
"ERROR"
)
)</f>
        <v/>
      </c>
      <c r="N138" t="str">
        <f>IF(
TRIM(formulario!N138)="",
"",
IF(
AND(
LEFT(TRIM(formulario!N138),1)="[",
RIGHT(TRIM(formulario!N138),1)="]",
LEN(TRIM(formulario!N138))-LEN(SUBSTITUTE(TRIM(formulario!N138),"[",""))&gt;=1,
LEN(TRIM(formulario!N138))-LEN(SUBSTITUTE(TRIM(formulario!N138),"]",""))&gt;=1,
LEN(TRIM(formulario!N138))-LEN(SUBSTITUTE(TRIM(formulario!N138),".",""))&gt;=2
),
"OK",
"ERROR"
)
)</f>
        <v/>
      </c>
      <c r="O138" t="str">
        <f>IF(formulario!O138="","",IF(COUNTIF(catalogo_areas_tematicas,formulario!O138)&gt;0,"OK","ERROR"))</f>
        <v/>
      </c>
      <c r="P138" t="str">
        <f>IF(formulario!P138="","",IF(COUNTIF(catalogo_tipos_operacion,formulario!P138)&gt;0,"OK","ERROR"))</f>
        <v/>
      </c>
      <c r="Q138" t="str">
        <f>IF(formulario!Q138="","",IF(COUNTIF(catalogo_productos,formulario!Q138)&gt;0,"OK","ERROR"))</f>
        <v/>
      </c>
    </row>
    <row r="139" spans="1:17">
      <c r="A139" t="str">
        <f>IF(TRIM(formulario!A139)="","",IF(AND(ISNUMBER(VALUE(TRIM(formulario!A139))),OR(LEN(TRIM(formulario!A139))=10, LEN(TRIM(formulario!A139))=13)),"OK","ERROR"))</f>
        <v/>
      </c>
      <c r="B139" t="str">
        <f>IF(TRIM(formulario!B139)="","",IF(AND(ISNUMBER(SEARCH("@",formulario!B139)),ISNUMBER(SEARCH(".",formulario!B139)),NOT(ISNUMBER(SEARCH(" ",formulario!B139)))),"OK","ERROR"))</f>
        <v/>
      </c>
      <c r="C139" t="str">
        <f>IF(TRIM(formulario!C139)="","",IF(AND(LEN(TRIM(formulario!C139))=10,ISNUMBER(VALUE(TRIM(formulario!C139))),LEFT(TRIM(formulario!C139),1)="0"),"OK","ERROR"))</f>
        <v/>
      </c>
      <c r="D139" t="str">
        <f>IF(formulario!D139="","",IF(COUNTIF(catalogo_provincias,formulario!D139)&gt;0,"OK","ERROR"))</f>
        <v/>
      </c>
      <c r="E139" t="str">
        <f>IF(formulario!E139="","",IF(COUNTIF(catalogo_ubicacion!$I$2:$I$222,formulario!D139&amp;"|"&amp;formulario!E139)&gt;0,"OK","ERROR"))</f>
        <v/>
      </c>
      <c r="F139" t="str">
        <f>IF(formulario!F139="","",IF(COUNTIF(catalogo_ubicacion!$E$2:$E$1300,formulario!D139&amp;"|"&amp;formulario!E139&amp;"|"&amp;formulario!F139)&gt;0,"OK","ERROR"))</f>
        <v/>
      </c>
      <c r="G139" t="str">
        <f>IF(TRIM(formulario!G139)="","",IF(LEN(formulario!G139)&lt;=256,"OK","ERROR"))</f>
        <v/>
      </c>
      <c r="H139" t="str">
        <f>IF(TRIM(formulario!H139)="","",IF(LEN(formulario!H139)&lt;=256,"OK","ERROR"))</f>
        <v/>
      </c>
      <c r="I139" t="str">
        <f>IF(
TRIM(formulario!I139)="",
"",
IF(
AND(
ISERROR(SEARCH(",",TRIM(formulario!I139))),
LEN(TRIM(formulario!I139))-LEN(SUBSTITUTE(TRIM(formulario!I139),".",""))&lt;=1,
ISNUMBER(--SUBSTITUTE(TRIM(formulario!I139),".","")),
NOT(LEFT(TRIM(formulario!I139),1)="."),
NOT(RIGHT(TRIM(formulario!I139),1)=".")
),
"OK",
"ERROR"
)
)</f>
        <v/>
      </c>
      <c r="J139" t="str">
        <f>IF(TRIM(formulario!J139)="","",IF(LEN(formulario!J139)&lt;=256,"OK","ERROR"))</f>
        <v/>
      </c>
      <c r="K139" t="str">
        <f>IF(TRIM(formulario!K139)="","",IF(LEN(formulario!K139)&lt;=1024,"OK","ERROR"))</f>
        <v/>
      </c>
      <c r="L139" t="str">
        <f>IF(
TRIM(formulario!L139)="",
"",
IF(
AND(
ISERROR(SEARCH(",",TRIM(formulario!L139))),
LEN(TRIM(formulario!L139))-LEN(SUBSTITUTE(TRIM(formulario!L139),".",""))&lt;=1,
ISNUMBER(--SUBSTITUTE(TRIM(formulario!L139),".","")),
NOT(LEFT(TRIM(formulario!L139),1)="."),
NOT(RIGHT(TRIM(formulario!L139),1)=".")
),
"OK",
"ERROR"
)
)</f>
        <v/>
      </c>
      <c r="M139" t="str">
        <f>IF(
TRIM(formulario!M139)="",
"",
IF(
AND(
LEN(TRIM(formulario!M139))=10,
MID(TRIM(formulario!M139),3,1)="/",
MID(TRIM(formulario!M139),6,1)="/",
ISNUMBER(DATE(
VALUE(RIGHT(TRIM(formulario!M139),4)),
VALUE(MID(TRIM(formulario!M139),4,2)),
VALUE(LEFT(TRIM(formulario!M139),2))
))
),
"OK",
"ERROR"
)
)</f>
        <v/>
      </c>
      <c r="N139" t="str">
        <f>IF(
TRIM(formulario!N139)="",
"",
IF(
AND(
LEFT(TRIM(formulario!N139),1)="[",
RIGHT(TRIM(formulario!N139),1)="]",
LEN(TRIM(formulario!N139))-LEN(SUBSTITUTE(TRIM(formulario!N139),"[",""))&gt;=1,
LEN(TRIM(formulario!N139))-LEN(SUBSTITUTE(TRIM(formulario!N139),"]",""))&gt;=1,
LEN(TRIM(formulario!N139))-LEN(SUBSTITUTE(TRIM(formulario!N139),".",""))&gt;=2
),
"OK",
"ERROR"
)
)</f>
        <v/>
      </c>
      <c r="O139" t="str">
        <f>IF(formulario!O139="","",IF(COUNTIF(catalogo_areas_tematicas,formulario!O139)&gt;0,"OK","ERROR"))</f>
        <v/>
      </c>
      <c r="P139" t="str">
        <f>IF(formulario!P139="","",IF(COUNTIF(catalogo_tipos_operacion,formulario!P139)&gt;0,"OK","ERROR"))</f>
        <v/>
      </c>
      <c r="Q139" t="str">
        <f>IF(formulario!Q139="","",IF(COUNTIF(catalogo_productos,formulario!Q139)&gt;0,"OK","ERROR"))</f>
        <v/>
      </c>
    </row>
    <row r="140" spans="1:17">
      <c r="A140" t="str">
        <f>IF(TRIM(formulario!A140)="","",IF(AND(ISNUMBER(VALUE(TRIM(formulario!A140))),OR(LEN(TRIM(formulario!A140))=10, LEN(TRIM(formulario!A140))=13)),"OK","ERROR"))</f>
        <v/>
      </c>
      <c r="B140" t="str">
        <f>IF(TRIM(formulario!B140)="","",IF(AND(ISNUMBER(SEARCH("@",formulario!B140)),ISNUMBER(SEARCH(".",formulario!B140)),NOT(ISNUMBER(SEARCH(" ",formulario!B140)))),"OK","ERROR"))</f>
        <v/>
      </c>
      <c r="C140" t="str">
        <f>IF(TRIM(formulario!C140)="","",IF(AND(LEN(TRIM(formulario!C140))=10,ISNUMBER(VALUE(TRIM(formulario!C140))),LEFT(TRIM(formulario!C140),1)="0"),"OK","ERROR"))</f>
        <v/>
      </c>
      <c r="D140" t="str">
        <f>IF(formulario!D140="","",IF(COUNTIF(catalogo_provincias,formulario!D140)&gt;0,"OK","ERROR"))</f>
        <v/>
      </c>
      <c r="E140" t="str">
        <f>IF(formulario!E140="","",IF(COUNTIF(catalogo_ubicacion!$I$2:$I$222,formulario!D140&amp;"|"&amp;formulario!E140)&gt;0,"OK","ERROR"))</f>
        <v/>
      </c>
      <c r="F140" t="str">
        <f>IF(formulario!F140="","",IF(COUNTIF(catalogo_ubicacion!$E$2:$E$1300,formulario!D140&amp;"|"&amp;formulario!E140&amp;"|"&amp;formulario!F140)&gt;0,"OK","ERROR"))</f>
        <v/>
      </c>
      <c r="G140" t="str">
        <f>IF(TRIM(formulario!G140)="","",IF(LEN(formulario!G140)&lt;=256,"OK","ERROR"))</f>
        <v/>
      </c>
      <c r="H140" t="str">
        <f>IF(TRIM(formulario!H140)="","",IF(LEN(formulario!H140)&lt;=256,"OK","ERROR"))</f>
        <v/>
      </c>
      <c r="I140" t="str">
        <f>IF(
TRIM(formulario!I140)="",
"",
IF(
AND(
ISERROR(SEARCH(",",TRIM(formulario!I140))),
LEN(TRIM(formulario!I140))-LEN(SUBSTITUTE(TRIM(formulario!I140),".",""))&lt;=1,
ISNUMBER(--SUBSTITUTE(TRIM(formulario!I140),".","")),
NOT(LEFT(TRIM(formulario!I140),1)="."),
NOT(RIGHT(TRIM(formulario!I140),1)=".")
),
"OK",
"ERROR"
)
)</f>
        <v/>
      </c>
      <c r="J140" t="str">
        <f>IF(TRIM(formulario!J140)="","",IF(LEN(formulario!J140)&lt;=256,"OK","ERROR"))</f>
        <v/>
      </c>
      <c r="K140" t="str">
        <f>IF(TRIM(formulario!K140)="","",IF(LEN(formulario!K140)&lt;=1024,"OK","ERROR"))</f>
        <v/>
      </c>
      <c r="L140" t="str">
        <f>IF(
TRIM(formulario!L140)="",
"",
IF(
AND(
ISERROR(SEARCH(",",TRIM(formulario!L140))),
LEN(TRIM(formulario!L140))-LEN(SUBSTITUTE(TRIM(formulario!L140),".",""))&lt;=1,
ISNUMBER(--SUBSTITUTE(TRIM(formulario!L140),".","")),
NOT(LEFT(TRIM(formulario!L140),1)="."),
NOT(RIGHT(TRIM(formulario!L140),1)=".")
),
"OK",
"ERROR"
)
)</f>
        <v/>
      </c>
      <c r="M140" t="str">
        <f>IF(
TRIM(formulario!M140)="",
"",
IF(
AND(
LEN(TRIM(formulario!M140))=10,
MID(TRIM(formulario!M140),3,1)="/",
MID(TRIM(formulario!M140),6,1)="/",
ISNUMBER(DATE(
VALUE(RIGHT(TRIM(formulario!M140),4)),
VALUE(MID(TRIM(formulario!M140),4,2)),
VALUE(LEFT(TRIM(formulario!M140),2))
))
),
"OK",
"ERROR"
)
)</f>
        <v/>
      </c>
      <c r="N140" t="str">
        <f>IF(
TRIM(formulario!N140)="",
"",
IF(
AND(
LEFT(TRIM(formulario!N140),1)="[",
RIGHT(TRIM(formulario!N140),1)="]",
LEN(TRIM(formulario!N140))-LEN(SUBSTITUTE(TRIM(formulario!N140),"[",""))&gt;=1,
LEN(TRIM(formulario!N140))-LEN(SUBSTITUTE(TRIM(formulario!N140),"]",""))&gt;=1,
LEN(TRIM(formulario!N140))-LEN(SUBSTITUTE(TRIM(formulario!N140),".",""))&gt;=2
),
"OK",
"ERROR"
)
)</f>
        <v/>
      </c>
      <c r="O140" t="str">
        <f>IF(formulario!O140="","",IF(COUNTIF(catalogo_areas_tematicas,formulario!O140)&gt;0,"OK","ERROR"))</f>
        <v/>
      </c>
      <c r="P140" t="str">
        <f>IF(formulario!P140="","",IF(COUNTIF(catalogo_tipos_operacion,formulario!P140)&gt;0,"OK","ERROR"))</f>
        <v/>
      </c>
      <c r="Q140" t="str">
        <f>IF(formulario!Q140="","",IF(COUNTIF(catalogo_productos,formulario!Q140)&gt;0,"OK","ERROR"))</f>
        <v/>
      </c>
    </row>
    <row r="141" spans="1:17">
      <c r="A141" t="str">
        <f>IF(TRIM(formulario!A141)="","",IF(AND(ISNUMBER(VALUE(TRIM(formulario!A141))),OR(LEN(TRIM(formulario!A141))=10, LEN(TRIM(formulario!A141))=13)),"OK","ERROR"))</f>
        <v/>
      </c>
      <c r="B141" t="str">
        <f>IF(TRIM(formulario!B141)="","",IF(AND(ISNUMBER(SEARCH("@",formulario!B141)),ISNUMBER(SEARCH(".",formulario!B141)),NOT(ISNUMBER(SEARCH(" ",formulario!B141)))),"OK","ERROR"))</f>
        <v/>
      </c>
      <c r="C141" t="str">
        <f>IF(TRIM(formulario!C141)="","",IF(AND(LEN(TRIM(formulario!C141))=10,ISNUMBER(VALUE(TRIM(formulario!C141))),LEFT(TRIM(formulario!C141),1)="0"),"OK","ERROR"))</f>
        <v/>
      </c>
      <c r="D141" t="str">
        <f>IF(formulario!D141="","",IF(COUNTIF(catalogo_provincias,formulario!D141)&gt;0,"OK","ERROR"))</f>
        <v/>
      </c>
      <c r="E141" t="str">
        <f>IF(formulario!E141="","",IF(COUNTIF(catalogo_ubicacion!$I$2:$I$222,formulario!D141&amp;"|"&amp;formulario!E141)&gt;0,"OK","ERROR"))</f>
        <v/>
      </c>
      <c r="F141" t="str">
        <f>IF(formulario!F141="","",IF(COUNTIF(catalogo_ubicacion!$E$2:$E$1300,formulario!D141&amp;"|"&amp;formulario!E141&amp;"|"&amp;formulario!F141)&gt;0,"OK","ERROR"))</f>
        <v/>
      </c>
      <c r="G141" t="str">
        <f>IF(TRIM(formulario!G141)="","",IF(LEN(formulario!G141)&lt;=256,"OK","ERROR"))</f>
        <v/>
      </c>
      <c r="H141" t="str">
        <f>IF(TRIM(formulario!H141)="","",IF(LEN(formulario!H141)&lt;=256,"OK","ERROR"))</f>
        <v/>
      </c>
      <c r="I141" t="str">
        <f>IF(
TRIM(formulario!I141)="",
"",
IF(
AND(
ISERROR(SEARCH(",",TRIM(formulario!I141))),
LEN(TRIM(formulario!I141))-LEN(SUBSTITUTE(TRIM(formulario!I141),".",""))&lt;=1,
ISNUMBER(--SUBSTITUTE(TRIM(formulario!I141),".","")),
NOT(LEFT(TRIM(formulario!I141),1)="."),
NOT(RIGHT(TRIM(formulario!I141),1)=".")
),
"OK",
"ERROR"
)
)</f>
        <v/>
      </c>
      <c r="J141" t="str">
        <f>IF(TRIM(formulario!J141)="","",IF(LEN(formulario!J141)&lt;=256,"OK","ERROR"))</f>
        <v/>
      </c>
      <c r="K141" t="str">
        <f>IF(TRIM(formulario!K141)="","",IF(LEN(formulario!K141)&lt;=1024,"OK","ERROR"))</f>
        <v/>
      </c>
      <c r="L141" t="str">
        <f>IF(
TRIM(formulario!L141)="",
"",
IF(
AND(
ISERROR(SEARCH(",",TRIM(formulario!L141))),
LEN(TRIM(formulario!L141))-LEN(SUBSTITUTE(TRIM(formulario!L141),".",""))&lt;=1,
ISNUMBER(--SUBSTITUTE(TRIM(formulario!L141),".","")),
NOT(LEFT(TRIM(formulario!L141),1)="."),
NOT(RIGHT(TRIM(formulario!L141),1)=".")
),
"OK",
"ERROR"
)
)</f>
        <v/>
      </c>
      <c r="M141" t="str">
        <f>IF(
TRIM(formulario!M141)="",
"",
IF(
AND(
LEN(TRIM(formulario!M141))=10,
MID(TRIM(formulario!M141),3,1)="/",
MID(TRIM(formulario!M141),6,1)="/",
ISNUMBER(DATE(
VALUE(RIGHT(TRIM(formulario!M141),4)),
VALUE(MID(TRIM(formulario!M141),4,2)),
VALUE(LEFT(TRIM(formulario!M141),2))
))
),
"OK",
"ERROR"
)
)</f>
        <v/>
      </c>
      <c r="N141" t="str">
        <f>IF(
TRIM(formulario!N141)="",
"",
IF(
AND(
LEFT(TRIM(formulario!N141),1)="[",
RIGHT(TRIM(formulario!N141),1)="]",
LEN(TRIM(formulario!N141))-LEN(SUBSTITUTE(TRIM(formulario!N141),"[",""))&gt;=1,
LEN(TRIM(formulario!N141))-LEN(SUBSTITUTE(TRIM(formulario!N141),"]",""))&gt;=1,
LEN(TRIM(formulario!N141))-LEN(SUBSTITUTE(TRIM(formulario!N141),".",""))&gt;=2
),
"OK",
"ERROR"
)
)</f>
        <v/>
      </c>
      <c r="O141" t="str">
        <f>IF(formulario!O141="","",IF(COUNTIF(catalogo_areas_tematicas,formulario!O141)&gt;0,"OK","ERROR"))</f>
        <v/>
      </c>
      <c r="P141" t="str">
        <f>IF(formulario!P141="","",IF(COUNTIF(catalogo_tipos_operacion,formulario!P141)&gt;0,"OK","ERROR"))</f>
        <v/>
      </c>
      <c r="Q141" t="str">
        <f>IF(formulario!Q141="","",IF(COUNTIF(catalogo_productos,formulario!Q141)&gt;0,"OK","ERROR"))</f>
        <v/>
      </c>
    </row>
    <row r="142" spans="1:17">
      <c r="A142" t="str">
        <f>IF(TRIM(formulario!A142)="","",IF(AND(ISNUMBER(VALUE(TRIM(formulario!A142))),OR(LEN(TRIM(formulario!A142))=10, LEN(TRIM(formulario!A142))=13)),"OK","ERROR"))</f>
        <v/>
      </c>
      <c r="B142" t="str">
        <f>IF(TRIM(formulario!B142)="","",IF(AND(ISNUMBER(SEARCH("@",formulario!B142)),ISNUMBER(SEARCH(".",formulario!B142)),NOT(ISNUMBER(SEARCH(" ",formulario!B142)))),"OK","ERROR"))</f>
        <v/>
      </c>
      <c r="C142" t="str">
        <f>IF(TRIM(formulario!C142)="","",IF(AND(LEN(TRIM(formulario!C142))=10,ISNUMBER(VALUE(TRIM(formulario!C142))),LEFT(TRIM(formulario!C142),1)="0"),"OK","ERROR"))</f>
        <v/>
      </c>
      <c r="D142" t="str">
        <f>IF(formulario!D142="","",IF(COUNTIF(catalogo_provincias,formulario!D142)&gt;0,"OK","ERROR"))</f>
        <v/>
      </c>
      <c r="E142" t="str">
        <f>IF(formulario!E142="","",IF(COUNTIF(catalogo_ubicacion!$I$2:$I$222,formulario!D142&amp;"|"&amp;formulario!E142)&gt;0,"OK","ERROR"))</f>
        <v/>
      </c>
      <c r="F142" t="str">
        <f>IF(formulario!F142="","",IF(COUNTIF(catalogo_ubicacion!$E$2:$E$1300,formulario!D142&amp;"|"&amp;formulario!E142&amp;"|"&amp;formulario!F142)&gt;0,"OK","ERROR"))</f>
        <v/>
      </c>
      <c r="G142" t="str">
        <f>IF(TRIM(formulario!G142)="","",IF(LEN(formulario!G142)&lt;=256,"OK","ERROR"))</f>
        <v/>
      </c>
      <c r="H142" t="str">
        <f>IF(TRIM(formulario!H142)="","",IF(LEN(formulario!H142)&lt;=256,"OK","ERROR"))</f>
        <v/>
      </c>
      <c r="I142" t="str">
        <f>IF(
TRIM(formulario!I142)="",
"",
IF(
AND(
ISERROR(SEARCH(",",TRIM(formulario!I142))),
LEN(TRIM(formulario!I142))-LEN(SUBSTITUTE(TRIM(formulario!I142),".",""))&lt;=1,
ISNUMBER(--SUBSTITUTE(TRIM(formulario!I142),".","")),
NOT(LEFT(TRIM(formulario!I142),1)="."),
NOT(RIGHT(TRIM(formulario!I142),1)=".")
),
"OK",
"ERROR"
)
)</f>
        <v/>
      </c>
      <c r="J142" t="str">
        <f>IF(TRIM(formulario!J142)="","",IF(LEN(formulario!J142)&lt;=256,"OK","ERROR"))</f>
        <v/>
      </c>
      <c r="K142" t="str">
        <f>IF(TRIM(formulario!K142)="","",IF(LEN(formulario!K142)&lt;=1024,"OK","ERROR"))</f>
        <v/>
      </c>
      <c r="L142" t="str">
        <f>IF(
TRIM(formulario!L142)="",
"",
IF(
AND(
ISERROR(SEARCH(",",TRIM(formulario!L142))),
LEN(TRIM(formulario!L142))-LEN(SUBSTITUTE(TRIM(formulario!L142),".",""))&lt;=1,
ISNUMBER(--SUBSTITUTE(TRIM(formulario!L142),".","")),
NOT(LEFT(TRIM(formulario!L142),1)="."),
NOT(RIGHT(TRIM(formulario!L142),1)=".")
),
"OK",
"ERROR"
)
)</f>
        <v/>
      </c>
      <c r="M142" t="str">
        <f>IF(
TRIM(formulario!M142)="",
"",
IF(
AND(
LEN(TRIM(formulario!M142))=10,
MID(TRIM(formulario!M142),3,1)="/",
MID(TRIM(formulario!M142),6,1)="/",
ISNUMBER(DATE(
VALUE(RIGHT(TRIM(formulario!M142),4)),
VALUE(MID(TRIM(formulario!M142),4,2)),
VALUE(LEFT(TRIM(formulario!M142),2))
))
),
"OK",
"ERROR"
)
)</f>
        <v/>
      </c>
      <c r="N142" t="str">
        <f>IF(
TRIM(formulario!N142)="",
"",
IF(
AND(
LEFT(TRIM(formulario!N142),1)="[",
RIGHT(TRIM(formulario!N142),1)="]",
LEN(TRIM(formulario!N142))-LEN(SUBSTITUTE(TRIM(formulario!N142),"[",""))&gt;=1,
LEN(TRIM(formulario!N142))-LEN(SUBSTITUTE(TRIM(formulario!N142),"]",""))&gt;=1,
LEN(TRIM(formulario!N142))-LEN(SUBSTITUTE(TRIM(formulario!N142),".",""))&gt;=2
),
"OK",
"ERROR"
)
)</f>
        <v/>
      </c>
      <c r="O142" t="str">
        <f>IF(formulario!O142="","",IF(COUNTIF(catalogo_areas_tematicas,formulario!O142)&gt;0,"OK","ERROR"))</f>
        <v/>
      </c>
      <c r="P142" t="str">
        <f>IF(formulario!P142="","",IF(COUNTIF(catalogo_tipos_operacion,formulario!P142)&gt;0,"OK","ERROR"))</f>
        <v/>
      </c>
      <c r="Q142" t="str">
        <f>IF(formulario!Q142="","",IF(COUNTIF(catalogo_productos,formulario!Q142)&gt;0,"OK","ERROR"))</f>
        <v/>
      </c>
    </row>
    <row r="143" spans="1:17">
      <c r="A143" t="str">
        <f>IF(TRIM(formulario!A143)="","",IF(AND(ISNUMBER(VALUE(TRIM(formulario!A143))),OR(LEN(TRIM(formulario!A143))=10, LEN(TRIM(formulario!A143))=13)),"OK","ERROR"))</f>
        <v/>
      </c>
      <c r="B143" t="str">
        <f>IF(TRIM(formulario!B143)="","",IF(AND(ISNUMBER(SEARCH("@",formulario!B143)),ISNUMBER(SEARCH(".",formulario!B143)),NOT(ISNUMBER(SEARCH(" ",formulario!B143)))),"OK","ERROR"))</f>
        <v/>
      </c>
      <c r="C143" t="str">
        <f>IF(TRIM(formulario!C143)="","",IF(AND(LEN(TRIM(formulario!C143))=10,ISNUMBER(VALUE(TRIM(formulario!C143))),LEFT(TRIM(formulario!C143),1)="0"),"OK","ERROR"))</f>
        <v/>
      </c>
      <c r="D143" t="str">
        <f>IF(formulario!D143="","",IF(COUNTIF(catalogo_provincias,formulario!D143)&gt;0,"OK","ERROR"))</f>
        <v/>
      </c>
      <c r="E143" t="str">
        <f>IF(formulario!E143="","",IF(COUNTIF(catalogo_ubicacion!$I$2:$I$222,formulario!D143&amp;"|"&amp;formulario!E143)&gt;0,"OK","ERROR"))</f>
        <v/>
      </c>
      <c r="F143" t="str">
        <f>IF(formulario!F143="","",IF(COUNTIF(catalogo_ubicacion!$E$2:$E$1300,formulario!D143&amp;"|"&amp;formulario!E143&amp;"|"&amp;formulario!F143)&gt;0,"OK","ERROR"))</f>
        <v/>
      </c>
      <c r="G143" t="str">
        <f>IF(TRIM(formulario!G143)="","",IF(LEN(formulario!G143)&lt;=256,"OK","ERROR"))</f>
        <v/>
      </c>
      <c r="H143" t="str">
        <f>IF(TRIM(formulario!H143)="","",IF(LEN(formulario!H143)&lt;=256,"OK","ERROR"))</f>
        <v/>
      </c>
      <c r="I143" t="str">
        <f>IF(
TRIM(formulario!I143)="",
"",
IF(
AND(
ISERROR(SEARCH(",",TRIM(formulario!I143))),
LEN(TRIM(formulario!I143))-LEN(SUBSTITUTE(TRIM(formulario!I143),".",""))&lt;=1,
ISNUMBER(--SUBSTITUTE(TRIM(formulario!I143),".","")),
NOT(LEFT(TRIM(formulario!I143),1)="."),
NOT(RIGHT(TRIM(formulario!I143),1)=".")
),
"OK",
"ERROR"
)
)</f>
        <v/>
      </c>
      <c r="J143" t="str">
        <f>IF(TRIM(formulario!J143)="","",IF(LEN(formulario!J143)&lt;=256,"OK","ERROR"))</f>
        <v/>
      </c>
      <c r="K143" t="str">
        <f>IF(TRIM(formulario!K143)="","",IF(LEN(formulario!K143)&lt;=1024,"OK","ERROR"))</f>
        <v/>
      </c>
      <c r="L143" t="str">
        <f>IF(
TRIM(formulario!L143)="",
"",
IF(
AND(
ISERROR(SEARCH(",",TRIM(formulario!L143))),
LEN(TRIM(formulario!L143))-LEN(SUBSTITUTE(TRIM(formulario!L143),".",""))&lt;=1,
ISNUMBER(--SUBSTITUTE(TRIM(formulario!L143),".","")),
NOT(LEFT(TRIM(formulario!L143),1)="."),
NOT(RIGHT(TRIM(formulario!L143),1)=".")
),
"OK",
"ERROR"
)
)</f>
        <v/>
      </c>
      <c r="M143" t="str">
        <f>IF(
TRIM(formulario!M143)="",
"",
IF(
AND(
LEN(TRIM(formulario!M143))=10,
MID(TRIM(formulario!M143),3,1)="/",
MID(TRIM(formulario!M143),6,1)="/",
ISNUMBER(DATE(
VALUE(RIGHT(TRIM(formulario!M143),4)),
VALUE(MID(TRIM(formulario!M143),4,2)),
VALUE(LEFT(TRIM(formulario!M143),2))
))
),
"OK",
"ERROR"
)
)</f>
        <v/>
      </c>
      <c r="N143" t="str">
        <f>IF(
TRIM(formulario!N143)="",
"",
IF(
AND(
LEFT(TRIM(formulario!N143),1)="[",
RIGHT(TRIM(formulario!N143),1)="]",
LEN(TRIM(formulario!N143))-LEN(SUBSTITUTE(TRIM(formulario!N143),"[",""))&gt;=1,
LEN(TRIM(formulario!N143))-LEN(SUBSTITUTE(TRIM(formulario!N143),"]",""))&gt;=1,
LEN(TRIM(formulario!N143))-LEN(SUBSTITUTE(TRIM(formulario!N143),".",""))&gt;=2
),
"OK",
"ERROR"
)
)</f>
        <v/>
      </c>
      <c r="O143" t="str">
        <f>IF(formulario!O143="","",IF(COUNTIF(catalogo_areas_tematicas,formulario!O143)&gt;0,"OK","ERROR"))</f>
        <v/>
      </c>
      <c r="P143" t="str">
        <f>IF(formulario!P143="","",IF(COUNTIF(catalogo_tipos_operacion,formulario!P143)&gt;0,"OK","ERROR"))</f>
        <v/>
      </c>
      <c r="Q143" t="str">
        <f>IF(formulario!Q143="","",IF(COUNTIF(catalogo_productos,formulario!Q143)&gt;0,"OK","ERROR"))</f>
        <v/>
      </c>
    </row>
    <row r="144" spans="1:17">
      <c r="A144" t="str">
        <f>IF(TRIM(formulario!A144)="","",IF(AND(ISNUMBER(VALUE(TRIM(formulario!A144))),OR(LEN(TRIM(formulario!A144))=10, LEN(TRIM(formulario!A144))=13)),"OK","ERROR"))</f>
        <v/>
      </c>
      <c r="B144" t="str">
        <f>IF(TRIM(formulario!B144)="","",IF(AND(ISNUMBER(SEARCH("@",formulario!B144)),ISNUMBER(SEARCH(".",formulario!B144)),NOT(ISNUMBER(SEARCH(" ",formulario!B144)))),"OK","ERROR"))</f>
        <v/>
      </c>
      <c r="C144" t="str">
        <f>IF(TRIM(formulario!C144)="","",IF(AND(LEN(TRIM(formulario!C144))=10,ISNUMBER(VALUE(TRIM(formulario!C144))),LEFT(TRIM(formulario!C144),1)="0"),"OK","ERROR"))</f>
        <v/>
      </c>
      <c r="D144" t="str">
        <f>IF(formulario!D144="","",IF(COUNTIF(catalogo_provincias,formulario!D144)&gt;0,"OK","ERROR"))</f>
        <v/>
      </c>
      <c r="E144" t="str">
        <f>IF(formulario!E144="","",IF(COUNTIF(catalogo_ubicacion!$I$2:$I$222,formulario!D144&amp;"|"&amp;formulario!E144)&gt;0,"OK","ERROR"))</f>
        <v/>
      </c>
      <c r="F144" t="str">
        <f>IF(formulario!F144="","",IF(COUNTIF(catalogo_ubicacion!$E$2:$E$1300,formulario!D144&amp;"|"&amp;formulario!E144&amp;"|"&amp;formulario!F144)&gt;0,"OK","ERROR"))</f>
        <v/>
      </c>
      <c r="G144" t="str">
        <f>IF(TRIM(formulario!G144)="","",IF(LEN(formulario!G144)&lt;=256,"OK","ERROR"))</f>
        <v/>
      </c>
      <c r="H144" t="str">
        <f>IF(TRIM(formulario!H144)="","",IF(LEN(formulario!H144)&lt;=256,"OK","ERROR"))</f>
        <v/>
      </c>
      <c r="I144" t="str">
        <f>IF(
TRIM(formulario!I144)="",
"",
IF(
AND(
ISERROR(SEARCH(",",TRIM(formulario!I144))),
LEN(TRIM(formulario!I144))-LEN(SUBSTITUTE(TRIM(formulario!I144),".",""))&lt;=1,
ISNUMBER(--SUBSTITUTE(TRIM(formulario!I144),".","")),
NOT(LEFT(TRIM(formulario!I144),1)="."),
NOT(RIGHT(TRIM(formulario!I144),1)=".")
),
"OK",
"ERROR"
)
)</f>
        <v/>
      </c>
      <c r="J144" t="str">
        <f>IF(TRIM(formulario!J144)="","",IF(LEN(formulario!J144)&lt;=256,"OK","ERROR"))</f>
        <v/>
      </c>
      <c r="K144" t="str">
        <f>IF(TRIM(formulario!K144)="","",IF(LEN(formulario!K144)&lt;=1024,"OK","ERROR"))</f>
        <v/>
      </c>
      <c r="L144" t="str">
        <f>IF(
TRIM(formulario!L144)="",
"",
IF(
AND(
ISERROR(SEARCH(",",TRIM(formulario!L144))),
LEN(TRIM(formulario!L144))-LEN(SUBSTITUTE(TRIM(formulario!L144),".",""))&lt;=1,
ISNUMBER(--SUBSTITUTE(TRIM(formulario!L144),".","")),
NOT(LEFT(TRIM(formulario!L144),1)="."),
NOT(RIGHT(TRIM(formulario!L144),1)=".")
),
"OK",
"ERROR"
)
)</f>
        <v/>
      </c>
      <c r="M144" t="str">
        <f>IF(
TRIM(formulario!M144)="",
"",
IF(
AND(
LEN(TRIM(formulario!M144))=10,
MID(TRIM(formulario!M144),3,1)="/",
MID(TRIM(formulario!M144),6,1)="/",
ISNUMBER(DATE(
VALUE(RIGHT(TRIM(formulario!M144),4)),
VALUE(MID(TRIM(formulario!M144),4,2)),
VALUE(LEFT(TRIM(formulario!M144),2))
))
),
"OK",
"ERROR"
)
)</f>
        <v/>
      </c>
      <c r="N144" t="str">
        <f>IF(
TRIM(formulario!N144)="",
"",
IF(
AND(
LEFT(TRIM(formulario!N144),1)="[",
RIGHT(TRIM(formulario!N144),1)="]",
LEN(TRIM(formulario!N144))-LEN(SUBSTITUTE(TRIM(formulario!N144),"[",""))&gt;=1,
LEN(TRIM(formulario!N144))-LEN(SUBSTITUTE(TRIM(formulario!N144),"]",""))&gt;=1,
LEN(TRIM(formulario!N144))-LEN(SUBSTITUTE(TRIM(formulario!N144),".",""))&gt;=2
),
"OK",
"ERROR"
)
)</f>
        <v/>
      </c>
      <c r="O144" t="str">
        <f>IF(formulario!O144="","",IF(COUNTIF(catalogo_areas_tematicas,formulario!O144)&gt;0,"OK","ERROR"))</f>
        <v/>
      </c>
      <c r="P144" t="str">
        <f>IF(formulario!P144="","",IF(COUNTIF(catalogo_tipos_operacion,formulario!P144)&gt;0,"OK","ERROR"))</f>
        <v/>
      </c>
      <c r="Q144" t="str">
        <f>IF(formulario!Q144="","",IF(COUNTIF(catalogo_productos,formulario!Q144)&gt;0,"OK","ERROR"))</f>
        <v/>
      </c>
    </row>
    <row r="145" spans="1:17">
      <c r="A145" t="str">
        <f>IF(TRIM(formulario!A145)="","",IF(AND(ISNUMBER(VALUE(TRIM(formulario!A145))),OR(LEN(TRIM(formulario!A145))=10, LEN(TRIM(formulario!A145))=13)),"OK","ERROR"))</f>
        <v/>
      </c>
      <c r="B145" t="str">
        <f>IF(TRIM(formulario!B145)="","",IF(AND(ISNUMBER(SEARCH("@",formulario!B145)),ISNUMBER(SEARCH(".",formulario!B145)),NOT(ISNUMBER(SEARCH(" ",formulario!B145)))),"OK","ERROR"))</f>
        <v/>
      </c>
      <c r="C145" t="str">
        <f>IF(TRIM(formulario!C145)="","",IF(AND(LEN(TRIM(formulario!C145))=10,ISNUMBER(VALUE(TRIM(formulario!C145))),LEFT(TRIM(formulario!C145),1)="0"),"OK","ERROR"))</f>
        <v/>
      </c>
      <c r="D145" t="str">
        <f>IF(formulario!D145="","",IF(COUNTIF(catalogo_provincias,formulario!D145)&gt;0,"OK","ERROR"))</f>
        <v/>
      </c>
      <c r="E145" t="str">
        <f>IF(formulario!E145="","",IF(COUNTIF(catalogo_ubicacion!$I$2:$I$222,formulario!D145&amp;"|"&amp;formulario!E145)&gt;0,"OK","ERROR"))</f>
        <v/>
      </c>
      <c r="F145" t="str">
        <f>IF(formulario!F145="","",IF(COUNTIF(catalogo_ubicacion!$E$2:$E$1300,formulario!D145&amp;"|"&amp;formulario!E145&amp;"|"&amp;formulario!F145)&gt;0,"OK","ERROR"))</f>
        <v/>
      </c>
      <c r="G145" t="str">
        <f>IF(TRIM(formulario!G145)="","",IF(LEN(formulario!G145)&lt;=256,"OK","ERROR"))</f>
        <v/>
      </c>
      <c r="H145" t="str">
        <f>IF(TRIM(formulario!H145)="","",IF(LEN(formulario!H145)&lt;=256,"OK","ERROR"))</f>
        <v/>
      </c>
      <c r="I145" t="str">
        <f>IF(
TRIM(formulario!I145)="",
"",
IF(
AND(
ISERROR(SEARCH(",",TRIM(formulario!I145))),
LEN(TRIM(formulario!I145))-LEN(SUBSTITUTE(TRIM(formulario!I145),".",""))&lt;=1,
ISNUMBER(--SUBSTITUTE(TRIM(formulario!I145),".","")),
NOT(LEFT(TRIM(formulario!I145),1)="."),
NOT(RIGHT(TRIM(formulario!I145),1)=".")
),
"OK",
"ERROR"
)
)</f>
        <v/>
      </c>
      <c r="J145" t="str">
        <f>IF(TRIM(formulario!J145)="","",IF(LEN(formulario!J145)&lt;=256,"OK","ERROR"))</f>
        <v/>
      </c>
      <c r="K145" t="str">
        <f>IF(TRIM(formulario!K145)="","",IF(LEN(formulario!K145)&lt;=1024,"OK","ERROR"))</f>
        <v/>
      </c>
      <c r="L145" t="str">
        <f>IF(
TRIM(formulario!L145)="",
"",
IF(
AND(
ISERROR(SEARCH(",",TRIM(formulario!L145))),
LEN(TRIM(formulario!L145))-LEN(SUBSTITUTE(TRIM(formulario!L145),".",""))&lt;=1,
ISNUMBER(--SUBSTITUTE(TRIM(formulario!L145),".","")),
NOT(LEFT(TRIM(formulario!L145),1)="."),
NOT(RIGHT(TRIM(formulario!L145),1)=".")
),
"OK",
"ERROR"
)
)</f>
        <v/>
      </c>
      <c r="M145" t="str">
        <f>IF(
TRIM(formulario!M145)="",
"",
IF(
AND(
LEN(TRIM(formulario!M145))=10,
MID(TRIM(formulario!M145),3,1)="/",
MID(TRIM(formulario!M145),6,1)="/",
ISNUMBER(DATE(
VALUE(RIGHT(TRIM(formulario!M145),4)),
VALUE(MID(TRIM(formulario!M145),4,2)),
VALUE(LEFT(TRIM(formulario!M145),2))
))
),
"OK",
"ERROR"
)
)</f>
        <v/>
      </c>
      <c r="N145" t="str">
        <f>IF(
TRIM(formulario!N145)="",
"",
IF(
AND(
LEFT(TRIM(formulario!N145),1)="[",
RIGHT(TRIM(formulario!N145),1)="]",
LEN(TRIM(formulario!N145))-LEN(SUBSTITUTE(TRIM(formulario!N145),"[",""))&gt;=1,
LEN(TRIM(formulario!N145))-LEN(SUBSTITUTE(TRIM(formulario!N145),"]",""))&gt;=1,
LEN(TRIM(formulario!N145))-LEN(SUBSTITUTE(TRIM(formulario!N145),".",""))&gt;=2
),
"OK",
"ERROR"
)
)</f>
        <v/>
      </c>
      <c r="O145" t="str">
        <f>IF(formulario!O145="","",IF(COUNTIF(catalogo_areas_tematicas,formulario!O145)&gt;0,"OK","ERROR"))</f>
        <v/>
      </c>
      <c r="P145" t="str">
        <f>IF(formulario!P145="","",IF(COUNTIF(catalogo_tipos_operacion,formulario!P145)&gt;0,"OK","ERROR"))</f>
        <v/>
      </c>
      <c r="Q145" t="str">
        <f>IF(formulario!Q145="","",IF(COUNTIF(catalogo_productos,formulario!Q145)&gt;0,"OK","ERROR"))</f>
        <v/>
      </c>
    </row>
    <row r="146" spans="1:17">
      <c r="A146" t="str">
        <f>IF(TRIM(formulario!A146)="","",IF(AND(ISNUMBER(VALUE(TRIM(formulario!A146))),OR(LEN(TRIM(formulario!A146))=10, LEN(TRIM(formulario!A146))=13)),"OK","ERROR"))</f>
        <v/>
      </c>
      <c r="B146" t="str">
        <f>IF(TRIM(formulario!B146)="","",IF(AND(ISNUMBER(SEARCH("@",formulario!B146)),ISNUMBER(SEARCH(".",formulario!B146)),NOT(ISNUMBER(SEARCH(" ",formulario!B146)))),"OK","ERROR"))</f>
        <v/>
      </c>
      <c r="C146" t="str">
        <f>IF(TRIM(formulario!C146)="","",IF(AND(LEN(TRIM(formulario!C146))=10,ISNUMBER(VALUE(TRIM(formulario!C146))),LEFT(TRIM(formulario!C146),1)="0"),"OK","ERROR"))</f>
        <v/>
      </c>
      <c r="D146" t="str">
        <f>IF(formulario!D146="","",IF(COUNTIF(catalogo_provincias,formulario!D146)&gt;0,"OK","ERROR"))</f>
        <v/>
      </c>
      <c r="E146" t="str">
        <f>IF(formulario!E146="","",IF(COUNTIF(catalogo_ubicacion!$I$2:$I$222,formulario!D146&amp;"|"&amp;formulario!E146)&gt;0,"OK","ERROR"))</f>
        <v/>
      </c>
      <c r="F146" t="str">
        <f>IF(formulario!F146="","",IF(COUNTIF(catalogo_ubicacion!$E$2:$E$1300,formulario!D146&amp;"|"&amp;formulario!E146&amp;"|"&amp;formulario!F146)&gt;0,"OK","ERROR"))</f>
        <v/>
      </c>
      <c r="G146" t="str">
        <f>IF(TRIM(formulario!G146)="","",IF(LEN(formulario!G146)&lt;=256,"OK","ERROR"))</f>
        <v/>
      </c>
      <c r="H146" t="str">
        <f>IF(TRIM(formulario!H146)="","",IF(LEN(formulario!H146)&lt;=256,"OK","ERROR"))</f>
        <v/>
      </c>
      <c r="I146" t="str">
        <f>IF(
TRIM(formulario!I146)="",
"",
IF(
AND(
ISERROR(SEARCH(",",TRIM(formulario!I146))),
LEN(TRIM(formulario!I146))-LEN(SUBSTITUTE(TRIM(formulario!I146),".",""))&lt;=1,
ISNUMBER(--SUBSTITUTE(TRIM(formulario!I146),".","")),
NOT(LEFT(TRIM(formulario!I146),1)="."),
NOT(RIGHT(TRIM(formulario!I146),1)=".")
),
"OK",
"ERROR"
)
)</f>
        <v/>
      </c>
      <c r="J146" t="str">
        <f>IF(TRIM(formulario!J146)="","",IF(LEN(formulario!J146)&lt;=256,"OK","ERROR"))</f>
        <v/>
      </c>
      <c r="K146" t="str">
        <f>IF(TRIM(formulario!K146)="","",IF(LEN(formulario!K146)&lt;=1024,"OK","ERROR"))</f>
        <v/>
      </c>
      <c r="L146" t="str">
        <f>IF(
TRIM(formulario!L146)="",
"",
IF(
AND(
ISERROR(SEARCH(",",TRIM(formulario!L146))),
LEN(TRIM(formulario!L146))-LEN(SUBSTITUTE(TRIM(formulario!L146),".",""))&lt;=1,
ISNUMBER(--SUBSTITUTE(TRIM(formulario!L146),".","")),
NOT(LEFT(TRIM(formulario!L146),1)="."),
NOT(RIGHT(TRIM(formulario!L146),1)=".")
),
"OK",
"ERROR"
)
)</f>
        <v/>
      </c>
      <c r="M146" t="str">
        <f>IF(
TRIM(formulario!M146)="",
"",
IF(
AND(
LEN(TRIM(formulario!M146))=10,
MID(TRIM(formulario!M146),3,1)="/",
MID(TRIM(formulario!M146),6,1)="/",
ISNUMBER(DATE(
VALUE(RIGHT(TRIM(formulario!M146),4)),
VALUE(MID(TRIM(formulario!M146),4,2)),
VALUE(LEFT(TRIM(formulario!M146),2))
))
),
"OK",
"ERROR"
)
)</f>
        <v/>
      </c>
      <c r="N146" t="str">
        <f>IF(
TRIM(formulario!N146)="",
"",
IF(
AND(
LEFT(TRIM(formulario!N146),1)="[",
RIGHT(TRIM(formulario!N146),1)="]",
LEN(TRIM(formulario!N146))-LEN(SUBSTITUTE(TRIM(formulario!N146),"[",""))&gt;=1,
LEN(TRIM(formulario!N146))-LEN(SUBSTITUTE(TRIM(formulario!N146),"]",""))&gt;=1,
LEN(TRIM(formulario!N146))-LEN(SUBSTITUTE(TRIM(formulario!N146),".",""))&gt;=2
),
"OK",
"ERROR"
)
)</f>
        <v/>
      </c>
      <c r="O146" t="str">
        <f>IF(formulario!O146="","",IF(COUNTIF(catalogo_areas_tematicas,formulario!O146)&gt;0,"OK","ERROR"))</f>
        <v/>
      </c>
      <c r="P146" t="str">
        <f>IF(formulario!P146="","",IF(COUNTIF(catalogo_tipos_operacion,formulario!P146)&gt;0,"OK","ERROR"))</f>
        <v/>
      </c>
      <c r="Q146" t="str">
        <f>IF(formulario!Q146="","",IF(COUNTIF(catalogo_productos,formulario!Q146)&gt;0,"OK","ERROR"))</f>
        <v/>
      </c>
    </row>
    <row r="147" spans="1:17">
      <c r="A147" t="str">
        <f>IF(TRIM(formulario!A147)="","",IF(AND(ISNUMBER(VALUE(TRIM(formulario!A147))),OR(LEN(TRIM(formulario!A147))=10, LEN(TRIM(formulario!A147))=13)),"OK","ERROR"))</f>
        <v/>
      </c>
      <c r="B147" t="str">
        <f>IF(TRIM(formulario!B147)="","",IF(AND(ISNUMBER(SEARCH("@",formulario!B147)),ISNUMBER(SEARCH(".",formulario!B147)),NOT(ISNUMBER(SEARCH(" ",formulario!B147)))),"OK","ERROR"))</f>
        <v/>
      </c>
      <c r="C147" t="str">
        <f>IF(TRIM(formulario!C147)="","",IF(AND(LEN(TRIM(formulario!C147))=10,ISNUMBER(VALUE(TRIM(formulario!C147))),LEFT(TRIM(formulario!C147),1)="0"),"OK","ERROR"))</f>
        <v/>
      </c>
      <c r="D147" t="str">
        <f>IF(formulario!D147="","",IF(COUNTIF(catalogo_provincias,formulario!D147)&gt;0,"OK","ERROR"))</f>
        <v/>
      </c>
      <c r="E147" t="str">
        <f>IF(formulario!E147="","",IF(COUNTIF(catalogo_ubicacion!$I$2:$I$222,formulario!D147&amp;"|"&amp;formulario!E147)&gt;0,"OK","ERROR"))</f>
        <v/>
      </c>
      <c r="F147" t="str">
        <f>IF(formulario!F147="","",IF(COUNTIF(catalogo_ubicacion!$E$2:$E$1300,formulario!D147&amp;"|"&amp;formulario!E147&amp;"|"&amp;formulario!F147)&gt;0,"OK","ERROR"))</f>
        <v/>
      </c>
      <c r="G147" t="str">
        <f>IF(TRIM(formulario!G147)="","",IF(LEN(formulario!G147)&lt;=256,"OK","ERROR"))</f>
        <v/>
      </c>
      <c r="H147" t="str">
        <f>IF(TRIM(formulario!H147)="","",IF(LEN(formulario!H147)&lt;=256,"OK","ERROR"))</f>
        <v/>
      </c>
      <c r="I147" t="str">
        <f>IF(
TRIM(formulario!I147)="",
"",
IF(
AND(
ISERROR(SEARCH(",",TRIM(formulario!I147))),
LEN(TRIM(formulario!I147))-LEN(SUBSTITUTE(TRIM(formulario!I147),".",""))&lt;=1,
ISNUMBER(--SUBSTITUTE(TRIM(formulario!I147),".","")),
NOT(LEFT(TRIM(formulario!I147),1)="."),
NOT(RIGHT(TRIM(formulario!I147),1)=".")
),
"OK",
"ERROR"
)
)</f>
        <v/>
      </c>
      <c r="J147" t="str">
        <f>IF(TRIM(formulario!J147)="","",IF(LEN(formulario!J147)&lt;=256,"OK","ERROR"))</f>
        <v/>
      </c>
      <c r="K147" t="str">
        <f>IF(TRIM(formulario!K147)="","",IF(LEN(formulario!K147)&lt;=1024,"OK","ERROR"))</f>
        <v/>
      </c>
      <c r="L147" t="str">
        <f>IF(
TRIM(formulario!L147)="",
"",
IF(
AND(
ISERROR(SEARCH(",",TRIM(formulario!L147))),
LEN(TRIM(formulario!L147))-LEN(SUBSTITUTE(TRIM(formulario!L147),".",""))&lt;=1,
ISNUMBER(--SUBSTITUTE(TRIM(formulario!L147),".","")),
NOT(LEFT(TRIM(formulario!L147),1)="."),
NOT(RIGHT(TRIM(formulario!L147),1)=".")
),
"OK",
"ERROR"
)
)</f>
        <v/>
      </c>
      <c r="M147" t="str">
        <f>IF(
TRIM(formulario!M147)="",
"",
IF(
AND(
LEN(TRIM(formulario!M147))=10,
MID(TRIM(formulario!M147),3,1)="/",
MID(TRIM(formulario!M147),6,1)="/",
ISNUMBER(DATE(
VALUE(RIGHT(TRIM(formulario!M147),4)),
VALUE(MID(TRIM(formulario!M147),4,2)),
VALUE(LEFT(TRIM(formulario!M147),2))
))
),
"OK",
"ERROR"
)
)</f>
        <v/>
      </c>
      <c r="N147" t="str">
        <f>IF(
TRIM(formulario!N147)="",
"",
IF(
AND(
LEFT(TRIM(formulario!N147),1)="[",
RIGHT(TRIM(formulario!N147),1)="]",
LEN(TRIM(formulario!N147))-LEN(SUBSTITUTE(TRIM(formulario!N147),"[",""))&gt;=1,
LEN(TRIM(formulario!N147))-LEN(SUBSTITUTE(TRIM(formulario!N147),"]",""))&gt;=1,
LEN(TRIM(formulario!N147))-LEN(SUBSTITUTE(TRIM(formulario!N147),".",""))&gt;=2
),
"OK",
"ERROR"
)
)</f>
        <v/>
      </c>
      <c r="O147" t="str">
        <f>IF(formulario!O147="","",IF(COUNTIF(catalogo_areas_tematicas,formulario!O147)&gt;0,"OK","ERROR"))</f>
        <v/>
      </c>
      <c r="P147" t="str">
        <f>IF(formulario!P147="","",IF(COUNTIF(catalogo_tipos_operacion,formulario!P147)&gt;0,"OK","ERROR"))</f>
        <v/>
      </c>
      <c r="Q147" t="str">
        <f>IF(formulario!Q147="","",IF(COUNTIF(catalogo_productos,formulario!Q147)&gt;0,"OK","ERROR"))</f>
        <v/>
      </c>
    </row>
    <row r="148" spans="1:17">
      <c r="A148" t="str">
        <f>IF(TRIM(formulario!A148)="","",IF(AND(ISNUMBER(VALUE(TRIM(formulario!A148))),OR(LEN(TRIM(formulario!A148))=10, LEN(TRIM(formulario!A148))=13)),"OK","ERROR"))</f>
        <v/>
      </c>
      <c r="B148" t="str">
        <f>IF(TRIM(formulario!B148)="","",IF(AND(ISNUMBER(SEARCH("@",formulario!B148)),ISNUMBER(SEARCH(".",formulario!B148)),NOT(ISNUMBER(SEARCH(" ",formulario!B148)))),"OK","ERROR"))</f>
        <v/>
      </c>
      <c r="C148" t="str">
        <f>IF(TRIM(formulario!C148)="","",IF(AND(LEN(TRIM(formulario!C148))=10,ISNUMBER(VALUE(TRIM(formulario!C148))),LEFT(TRIM(formulario!C148),1)="0"),"OK","ERROR"))</f>
        <v/>
      </c>
      <c r="D148" t="str">
        <f>IF(formulario!D148="","",IF(COUNTIF(catalogo_provincias,formulario!D148)&gt;0,"OK","ERROR"))</f>
        <v/>
      </c>
      <c r="E148" t="str">
        <f>IF(formulario!E148="","",IF(COUNTIF(catalogo_ubicacion!$I$2:$I$222,formulario!D148&amp;"|"&amp;formulario!E148)&gt;0,"OK","ERROR"))</f>
        <v/>
      </c>
      <c r="F148" t="str">
        <f>IF(formulario!F148="","",IF(COUNTIF(catalogo_ubicacion!$E$2:$E$1300,formulario!D148&amp;"|"&amp;formulario!E148&amp;"|"&amp;formulario!F148)&gt;0,"OK","ERROR"))</f>
        <v/>
      </c>
      <c r="G148" t="str">
        <f>IF(TRIM(formulario!G148)="","",IF(LEN(formulario!G148)&lt;=256,"OK","ERROR"))</f>
        <v/>
      </c>
      <c r="H148" t="str">
        <f>IF(TRIM(formulario!H148)="","",IF(LEN(formulario!H148)&lt;=256,"OK","ERROR"))</f>
        <v/>
      </c>
      <c r="I148" t="str">
        <f>IF(
TRIM(formulario!I148)="",
"",
IF(
AND(
ISERROR(SEARCH(",",TRIM(formulario!I148))),
LEN(TRIM(formulario!I148))-LEN(SUBSTITUTE(TRIM(formulario!I148),".",""))&lt;=1,
ISNUMBER(--SUBSTITUTE(TRIM(formulario!I148),".","")),
NOT(LEFT(TRIM(formulario!I148),1)="."),
NOT(RIGHT(TRIM(formulario!I148),1)=".")
),
"OK",
"ERROR"
)
)</f>
        <v/>
      </c>
      <c r="J148" t="str">
        <f>IF(TRIM(formulario!J148)="","",IF(LEN(formulario!J148)&lt;=256,"OK","ERROR"))</f>
        <v/>
      </c>
      <c r="K148" t="str">
        <f>IF(TRIM(formulario!K148)="","",IF(LEN(formulario!K148)&lt;=1024,"OK","ERROR"))</f>
        <v/>
      </c>
      <c r="L148" t="str">
        <f>IF(
TRIM(formulario!L148)="",
"",
IF(
AND(
ISERROR(SEARCH(",",TRIM(formulario!L148))),
LEN(TRIM(formulario!L148))-LEN(SUBSTITUTE(TRIM(formulario!L148),".",""))&lt;=1,
ISNUMBER(--SUBSTITUTE(TRIM(formulario!L148),".","")),
NOT(LEFT(TRIM(formulario!L148),1)="."),
NOT(RIGHT(TRIM(formulario!L148),1)=".")
),
"OK",
"ERROR"
)
)</f>
        <v/>
      </c>
      <c r="M148" t="str">
        <f>IF(
TRIM(formulario!M148)="",
"",
IF(
AND(
LEN(TRIM(formulario!M148))=10,
MID(TRIM(formulario!M148),3,1)="/",
MID(TRIM(formulario!M148),6,1)="/",
ISNUMBER(DATE(
VALUE(RIGHT(TRIM(formulario!M148),4)),
VALUE(MID(TRIM(formulario!M148),4,2)),
VALUE(LEFT(TRIM(formulario!M148),2))
))
),
"OK",
"ERROR"
)
)</f>
        <v/>
      </c>
      <c r="N148" t="str">
        <f>IF(
TRIM(formulario!N148)="",
"",
IF(
AND(
LEFT(TRIM(formulario!N148),1)="[",
RIGHT(TRIM(formulario!N148),1)="]",
LEN(TRIM(formulario!N148))-LEN(SUBSTITUTE(TRIM(formulario!N148),"[",""))&gt;=1,
LEN(TRIM(formulario!N148))-LEN(SUBSTITUTE(TRIM(formulario!N148),"]",""))&gt;=1,
LEN(TRIM(formulario!N148))-LEN(SUBSTITUTE(TRIM(formulario!N148),".",""))&gt;=2
),
"OK",
"ERROR"
)
)</f>
        <v/>
      </c>
      <c r="O148" t="str">
        <f>IF(formulario!O148="","",IF(COUNTIF(catalogo_areas_tematicas,formulario!O148)&gt;0,"OK","ERROR"))</f>
        <v/>
      </c>
      <c r="P148" t="str">
        <f>IF(formulario!P148="","",IF(COUNTIF(catalogo_tipos_operacion,formulario!P148)&gt;0,"OK","ERROR"))</f>
        <v/>
      </c>
      <c r="Q148" t="str">
        <f>IF(formulario!Q148="","",IF(COUNTIF(catalogo_productos,formulario!Q148)&gt;0,"OK","ERROR"))</f>
        <v/>
      </c>
    </row>
    <row r="149" spans="1:17">
      <c r="A149" t="str">
        <f>IF(TRIM(formulario!A149)="","",IF(AND(ISNUMBER(VALUE(TRIM(formulario!A149))),OR(LEN(TRIM(formulario!A149))=10, LEN(TRIM(formulario!A149))=13)),"OK","ERROR"))</f>
        <v/>
      </c>
      <c r="B149" t="str">
        <f>IF(TRIM(formulario!B149)="","",IF(AND(ISNUMBER(SEARCH("@",formulario!B149)),ISNUMBER(SEARCH(".",formulario!B149)),NOT(ISNUMBER(SEARCH(" ",formulario!B149)))),"OK","ERROR"))</f>
        <v/>
      </c>
      <c r="C149" t="str">
        <f>IF(TRIM(formulario!C149)="","",IF(AND(LEN(TRIM(formulario!C149))=10,ISNUMBER(VALUE(TRIM(formulario!C149))),LEFT(TRIM(formulario!C149),1)="0"),"OK","ERROR"))</f>
        <v/>
      </c>
      <c r="D149" t="str">
        <f>IF(formulario!D149="","",IF(COUNTIF(catalogo_provincias,formulario!D149)&gt;0,"OK","ERROR"))</f>
        <v/>
      </c>
      <c r="E149" t="str">
        <f>IF(formulario!E149="","",IF(COUNTIF(catalogo_ubicacion!$I$2:$I$222,formulario!D149&amp;"|"&amp;formulario!E149)&gt;0,"OK","ERROR"))</f>
        <v/>
      </c>
      <c r="F149" t="str">
        <f>IF(formulario!F149="","",IF(COUNTIF(catalogo_ubicacion!$E$2:$E$1300,formulario!D149&amp;"|"&amp;formulario!E149&amp;"|"&amp;formulario!F149)&gt;0,"OK","ERROR"))</f>
        <v/>
      </c>
      <c r="G149" t="str">
        <f>IF(TRIM(formulario!G149)="","",IF(LEN(formulario!G149)&lt;=256,"OK","ERROR"))</f>
        <v/>
      </c>
      <c r="H149" t="str">
        <f>IF(TRIM(formulario!H149)="","",IF(LEN(formulario!H149)&lt;=256,"OK","ERROR"))</f>
        <v/>
      </c>
      <c r="I149" t="str">
        <f>IF(
TRIM(formulario!I149)="",
"",
IF(
AND(
ISERROR(SEARCH(",",TRIM(formulario!I149))),
LEN(TRIM(formulario!I149))-LEN(SUBSTITUTE(TRIM(formulario!I149),".",""))&lt;=1,
ISNUMBER(--SUBSTITUTE(TRIM(formulario!I149),".","")),
NOT(LEFT(TRIM(formulario!I149),1)="."),
NOT(RIGHT(TRIM(formulario!I149),1)=".")
),
"OK",
"ERROR"
)
)</f>
        <v/>
      </c>
      <c r="J149" t="str">
        <f>IF(TRIM(formulario!J149)="","",IF(LEN(formulario!J149)&lt;=256,"OK","ERROR"))</f>
        <v/>
      </c>
      <c r="K149" t="str">
        <f>IF(TRIM(formulario!K149)="","",IF(LEN(formulario!K149)&lt;=1024,"OK","ERROR"))</f>
        <v/>
      </c>
      <c r="L149" t="str">
        <f>IF(
TRIM(formulario!L149)="",
"",
IF(
AND(
ISERROR(SEARCH(",",TRIM(formulario!L149))),
LEN(TRIM(formulario!L149))-LEN(SUBSTITUTE(TRIM(formulario!L149),".",""))&lt;=1,
ISNUMBER(--SUBSTITUTE(TRIM(formulario!L149),".","")),
NOT(LEFT(TRIM(formulario!L149),1)="."),
NOT(RIGHT(TRIM(formulario!L149),1)=".")
),
"OK",
"ERROR"
)
)</f>
        <v/>
      </c>
      <c r="M149" t="str">
        <f>IF(
TRIM(formulario!M149)="",
"",
IF(
AND(
LEN(TRIM(formulario!M149))=10,
MID(TRIM(formulario!M149),3,1)="/",
MID(TRIM(formulario!M149),6,1)="/",
ISNUMBER(DATE(
VALUE(RIGHT(TRIM(formulario!M149),4)),
VALUE(MID(TRIM(formulario!M149),4,2)),
VALUE(LEFT(TRIM(formulario!M149),2))
))
),
"OK",
"ERROR"
)
)</f>
        <v/>
      </c>
      <c r="N149" t="str">
        <f>IF(
TRIM(formulario!N149)="",
"",
IF(
AND(
LEFT(TRIM(formulario!N149),1)="[",
RIGHT(TRIM(formulario!N149),1)="]",
LEN(TRIM(formulario!N149))-LEN(SUBSTITUTE(TRIM(formulario!N149),"[",""))&gt;=1,
LEN(TRIM(formulario!N149))-LEN(SUBSTITUTE(TRIM(formulario!N149),"]",""))&gt;=1,
LEN(TRIM(formulario!N149))-LEN(SUBSTITUTE(TRIM(formulario!N149),".",""))&gt;=2
),
"OK",
"ERROR"
)
)</f>
        <v/>
      </c>
      <c r="O149" t="str">
        <f>IF(formulario!O149="","",IF(COUNTIF(catalogo_areas_tematicas,formulario!O149)&gt;0,"OK","ERROR"))</f>
        <v/>
      </c>
      <c r="P149" t="str">
        <f>IF(formulario!P149="","",IF(COUNTIF(catalogo_tipos_operacion,formulario!P149)&gt;0,"OK","ERROR"))</f>
        <v/>
      </c>
      <c r="Q149" t="str">
        <f>IF(formulario!Q149="","",IF(COUNTIF(catalogo_productos,formulario!Q149)&gt;0,"OK","ERROR"))</f>
        <v/>
      </c>
    </row>
    <row r="150" spans="1:17">
      <c r="A150" t="str">
        <f>IF(TRIM(formulario!A150)="","",IF(AND(ISNUMBER(VALUE(TRIM(formulario!A150))),OR(LEN(TRIM(formulario!A150))=10, LEN(TRIM(formulario!A150))=13)),"OK","ERROR"))</f>
        <v/>
      </c>
      <c r="B150" t="str">
        <f>IF(TRIM(formulario!B150)="","",IF(AND(ISNUMBER(SEARCH("@",formulario!B150)),ISNUMBER(SEARCH(".",formulario!B150)),NOT(ISNUMBER(SEARCH(" ",formulario!B150)))),"OK","ERROR"))</f>
        <v/>
      </c>
      <c r="C150" t="str">
        <f>IF(TRIM(formulario!C150)="","",IF(AND(LEN(TRIM(formulario!C150))=10,ISNUMBER(VALUE(TRIM(formulario!C150))),LEFT(TRIM(formulario!C150),1)="0"),"OK","ERROR"))</f>
        <v/>
      </c>
      <c r="D150" t="str">
        <f>IF(formulario!D150="","",IF(COUNTIF(catalogo_provincias,formulario!D150)&gt;0,"OK","ERROR"))</f>
        <v/>
      </c>
      <c r="E150" t="str">
        <f>IF(formulario!E150="","",IF(COUNTIF(catalogo_ubicacion!$I$2:$I$222,formulario!D150&amp;"|"&amp;formulario!E150)&gt;0,"OK","ERROR"))</f>
        <v/>
      </c>
      <c r="F150" t="str">
        <f>IF(formulario!F150="","",IF(COUNTIF(catalogo_ubicacion!$E$2:$E$1300,formulario!D150&amp;"|"&amp;formulario!E150&amp;"|"&amp;formulario!F150)&gt;0,"OK","ERROR"))</f>
        <v/>
      </c>
      <c r="G150" t="str">
        <f>IF(TRIM(formulario!G150)="","",IF(LEN(formulario!G150)&lt;=256,"OK","ERROR"))</f>
        <v/>
      </c>
      <c r="H150" t="str">
        <f>IF(TRIM(formulario!H150)="","",IF(LEN(formulario!H150)&lt;=256,"OK","ERROR"))</f>
        <v/>
      </c>
      <c r="I150" t="str">
        <f>IF(
TRIM(formulario!I150)="",
"",
IF(
AND(
ISERROR(SEARCH(",",TRIM(formulario!I150))),
LEN(TRIM(formulario!I150))-LEN(SUBSTITUTE(TRIM(formulario!I150),".",""))&lt;=1,
ISNUMBER(--SUBSTITUTE(TRIM(formulario!I150),".","")),
NOT(LEFT(TRIM(formulario!I150),1)="."),
NOT(RIGHT(TRIM(formulario!I150),1)=".")
),
"OK",
"ERROR"
)
)</f>
        <v/>
      </c>
      <c r="J150" t="str">
        <f>IF(TRIM(formulario!J150)="","",IF(LEN(formulario!J150)&lt;=256,"OK","ERROR"))</f>
        <v/>
      </c>
      <c r="K150" t="str">
        <f>IF(TRIM(formulario!K150)="","",IF(LEN(formulario!K150)&lt;=1024,"OK","ERROR"))</f>
        <v/>
      </c>
      <c r="L150" t="str">
        <f>IF(
TRIM(formulario!L150)="",
"",
IF(
AND(
ISERROR(SEARCH(",",TRIM(formulario!L150))),
LEN(TRIM(formulario!L150))-LEN(SUBSTITUTE(TRIM(formulario!L150),".",""))&lt;=1,
ISNUMBER(--SUBSTITUTE(TRIM(formulario!L150),".","")),
NOT(LEFT(TRIM(formulario!L150),1)="."),
NOT(RIGHT(TRIM(formulario!L150),1)=".")
),
"OK",
"ERROR"
)
)</f>
        <v/>
      </c>
      <c r="M150" t="str">
        <f>IF(
TRIM(formulario!M150)="",
"",
IF(
AND(
LEN(TRIM(formulario!M150))=10,
MID(TRIM(formulario!M150),3,1)="/",
MID(TRIM(formulario!M150),6,1)="/",
ISNUMBER(DATE(
VALUE(RIGHT(TRIM(formulario!M150),4)),
VALUE(MID(TRIM(formulario!M150),4,2)),
VALUE(LEFT(TRIM(formulario!M150),2))
))
),
"OK",
"ERROR"
)
)</f>
        <v/>
      </c>
      <c r="N150" t="str">
        <f>IF(
TRIM(formulario!N150)="",
"",
IF(
AND(
LEFT(TRIM(formulario!N150),1)="[",
RIGHT(TRIM(formulario!N150),1)="]",
LEN(TRIM(formulario!N150))-LEN(SUBSTITUTE(TRIM(formulario!N150),"[",""))&gt;=1,
LEN(TRIM(formulario!N150))-LEN(SUBSTITUTE(TRIM(formulario!N150),"]",""))&gt;=1,
LEN(TRIM(formulario!N150))-LEN(SUBSTITUTE(TRIM(formulario!N150),".",""))&gt;=2
),
"OK",
"ERROR"
)
)</f>
        <v/>
      </c>
      <c r="O150" t="str">
        <f>IF(formulario!O150="","",IF(COUNTIF(catalogo_areas_tematicas,formulario!O150)&gt;0,"OK","ERROR"))</f>
        <v/>
      </c>
      <c r="P150" t="str">
        <f>IF(formulario!P150="","",IF(COUNTIF(catalogo_tipos_operacion,formulario!P150)&gt;0,"OK","ERROR"))</f>
        <v/>
      </c>
      <c r="Q150" t="str">
        <f>IF(formulario!Q150="","",IF(COUNTIF(catalogo_productos,formulario!Q150)&gt;0,"OK","ERROR"))</f>
        <v/>
      </c>
    </row>
    <row r="151" spans="1:17">
      <c r="A151" t="str">
        <f>IF(TRIM(formulario!A151)="","",IF(AND(ISNUMBER(VALUE(TRIM(formulario!A151))),OR(LEN(TRIM(formulario!A151))=10, LEN(TRIM(formulario!A151))=13)),"OK","ERROR"))</f>
        <v/>
      </c>
      <c r="B151" t="str">
        <f>IF(TRIM(formulario!B151)="","",IF(AND(ISNUMBER(SEARCH("@",formulario!B151)),ISNUMBER(SEARCH(".",formulario!B151)),NOT(ISNUMBER(SEARCH(" ",formulario!B151)))),"OK","ERROR"))</f>
        <v/>
      </c>
      <c r="C151" t="str">
        <f>IF(TRIM(formulario!C151)="","",IF(AND(LEN(TRIM(formulario!C151))=10,ISNUMBER(VALUE(TRIM(formulario!C151))),LEFT(TRIM(formulario!C151),1)="0"),"OK","ERROR"))</f>
        <v/>
      </c>
      <c r="D151" t="str">
        <f>IF(formulario!D151="","",IF(COUNTIF(catalogo_provincias,formulario!D151)&gt;0,"OK","ERROR"))</f>
        <v/>
      </c>
      <c r="E151" t="str">
        <f>IF(formulario!E151="","",IF(COUNTIF(catalogo_ubicacion!$I$2:$I$222,formulario!D151&amp;"|"&amp;formulario!E151)&gt;0,"OK","ERROR"))</f>
        <v/>
      </c>
      <c r="F151" t="str">
        <f>IF(formulario!F151="","",IF(COUNTIF(catalogo_ubicacion!$E$2:$E$1300,formulario!D151&amp;"|"&amp;formulario!E151&amp;"|"&amp;formulario!F151)&gt;0,"OK","ERROR"))</f>
        <v/>
      </c>
      <c r="G151" t="str">
        <f>IF(TRIM(formulario!G151)="","",IF(LEN(formulario!G151)&lt;=256,"OK","ERROR"))</f>
        <v/>
      </c>
      <c r="H151" t="str">
        <f>IF(TRIM(formulario!H151)="","",IF(LEN(formulario!H151)&lt;=256,"OK","ERROR"))</f>
        <v/>
      </c>
      <c r="I151" t="str">
        <f>IF(
TRIM(formulario!I151)="",
"",
IF(
AND(
ISERROR(SEARCH(",",TRIM(formulario!I151))),
LEN(TRIM(formulario!I151))-LEN(SUBSTITUTE(TRIM(formulario!I151),".",""))&lt;=1,
ISNUMBER(--SUBSTITUTE(TRIM(formulario!I151),".","")),
NOT(LEFT(TRIM(formulario!I151),1)="."),
NOT(RIGHT(TRIM(formulario!I151),1)=".")
),
"OK",
"ERROR"
)
)</f>
        <v/>
      </c>
      <c r="J151" t="str">
        <f>IF(TRIM(formulario!J151)="","",IF(LEN(formulario!J151)&lt;=256,"OK","ERROR"))</f>
        <v/>
      </c>
      <c r="K151" t="str">
        <f>IF(TRIM(formulario!K151)="","",IF(LEN(formulario!K151)&lt;=1024,"OK","ERROR"))</f>
        <v/>
      </c>
      <c r="L151" t="str">
        <f>IF(
TRIM(formulario!L151)="",
"",
IF(
AND(
ISERROR(SEARCH(",",TRIM(formulario!L151))),
LEN(TRIM(formulario!L151))-LEN(SUBSTITUTE(TRIM(formulario!L151),".",""))&lt;=1,
ISNUMBER(--SUBSTITUTE(TRIM(formulario!L151),".","")),
NOT(LEFT(TRIM(formulario!L151),1)="."),
NOT(RIGHT(TRIM(formulario!L151),1)=".")
),
"OK",
"ERROR"
)
)</f>
        <v/>
      </c>
      <c r="M151" t="str">
        <f>IF(
TRIM(formulario!M151)="",
"",
IF(
AND(
LEN(TRIM(formulario!M151))=10,
MID(TRIM(formulario!M151),3,1)="/",
MID(TRIM(formulario!M151),6,1)="/",
ISNUMBER(DATE(
VALUE(RIGHT(TRIM(formulario!M151),4)),
VALUE(MID(TRIM(formulario!M151),4,2)),
VALUE(LEFT(TRIM(formulario!M151),2))
))
),
"OK",
"ERROR"
)
)</f>
        <v/>
      </c>
      <c r="N151" t="str">
        <f>IF(
TRIM(formulario!N151)="",
"",
IF(
AND(
LEFT(TRIM(formulario!N151),1)="[",
RIGHT(TRIM(formulario!N151),1)="]",
LEN(TRIM(formulario!N151))-LEN(SUBSTITUTE(TRIM(formulario!N151),"[",""))&gt;=1,
LEN(TRIM(formulario!N151))-LEN(SUBSTITUTE(TRIM(formulario!N151),"]",""))&gt;=1,
LEN(TRIM(formulario!N151))-LEN(SUBSTITUTE(TRIM(formulario!N151),".",""))&gt;=2
),
"OK",
"ERROR"
)
)</f>
        <v/>
      </c>
      <c r="O151" t="str">
        <f>IF(formulario!O151="","",IF(COUNTIF(catalogo_areas_tematicas,formulario!O151)&gt;0,"OK","ERROR"))</f>
        <v/>
      </c>
      <c r="P151" t="str">
        <f>IF(formulario!P151="","",IF(COUNTIF(catalogo_tipos_operacion,formulario!P151)&gt;0,"OK","ERROR"))</f>
        <v/>
      </c>
      <c r="Q151" t="str">
        <f>IF(formulario!Q151="","",IF(COUNTIF(catalogo_productos,formulario!Q151)&gt;0,"OK","ERROR"))</f>
        <v/>
      </c>
    </row>
    <row r="152" spans="1:17">
      <c r="A152" t="str">
        <f>IF(TRIM(formulario!A152)="","",IF(AND(ISNUMBER(VALUE(TRIM(formulario!A152))),OR(LEN(TRIM(formulario!A152))=10, LEN(TRIM(formulario!A152))=13)),"OK","ERROR"))</f>
        <v/>
      </c>
      <c r="B152" t="str">
        <f>IF(TRIM(formulario!B152)="","",IF(AND(ISNUMBER(SEARCH("@",formulario!B152)),ISNUMBER(SEARCH(".",formulario!B152)),NOT(ISNUMBER(SEARCH(" ",formulario!B152)))),"OK","ERROR"))</f>
        <v/>
      </c>
      <c r="C152" t="str">
        <f>IF(TRIM(formulario!C152)="","",IF(AND(LEN(TRIM(formulario!C152))=10,ISNUMBER(VALUE(TRIM(formulario!C152))),LEFT(TRIM(formulario!C152),1)="0"),"OK","ERROR"))</f>
        <v/>
      </c>
      <c r="D152" t="str">
        <f>IF(formulario!D152="","",IF(COUNTIF(catalogo_provincias,formulario!D152)&gt;0,"OK","ERROR"))</f>
        <v/>
      </c>
      <c r="E152" t="str">
        <f>IF(formulario!E152="","",IF(COUNTIF(catalogo_ubicacion!$I$2:$I$222,formulario!D152&amp;"|"&amp;formulario!E152)&gt;0,"OK","ERROR"))</f>
        <v/>
      </c>
      <c r="F152" t="str">
        <f>IF(formulario!F152="","",IF(COUNTIF(catalogo_ubicacion!$E$2:$E$1300,formulario!D152&amp;"|"&amp;formulario!E152&amp;"|"&amp;formulario!F152)&gt;0,"OK","ERROR"))</f>
        <v/>
      </c>
      <c r="G152" t="str">
        <f>IF(TRIM(formulario!G152)="","",IF(LEN(formulario!G152)&lt;=256,"OK","ERROR"))</f>
        <v/>
      </c>
      <c r="H152" t="str">
        <f>IF(TRIM(formulario!H152)="","",IF(LEN(formulario!H152)&lt;=256,"OK","ERROR"))</f>
        <v/>
      </c>
      <c r="I152" t="str">
        <f>IF(
TRIM(formulario!I152)="",
"",
IF(
AND(
ISERROR(SEARCH(",",TRIM(formulario!I152))),
LEN(TRIM(formulario!I152))-LEN(SUBSTITUTE(TRIM(formulario!I152),".",""))&lt;=1,
ISNUMBER(--SUBSTITUTE(TRIM(formulario!I152),".","")),
NOT(LEFT(TRIM(formulario!I152),1)="."),
NOT(RIGHT(TRIM(formulario!I152),1)=".")
),
"OK",
"ERROR"
)
)</f>
        <v/>
      </c>
      <c r="J152" t="str">
        <f>IF(TRIM(formulario!J152)="","",IF(LEN(formulario!J152)&lt;=256,"OK","ERROR"))</f>
        <v/>
      </c>
      <c r="K152" t="str">
        <f>IF(TRIM(formulario!K152)="","",IF(LEN(formulario!K152)&lt;=1024,"OK","ERROR"))</f>
        <v/>
      </c>
      <c r="L152" t="str">
        <f>IF(
TRIM(formulario!L152)="",
"",
IF(
AND(
ISERROR(SEARCH(",",TRIM(formulario!L152))),
LEN(TRIM(formulario!L152))-LEN(SUBSTITUTE(TRIM(formulario!L152),".",""))&lt;=1,
ISNUMBER(--SUBSTITUTE(TRIM(formulario!L152),".","")),
NOT(LEFT(TRIM(formulario!L152),1)="."),
NOT(RIGHT(TRIM(formulario!L152),1)=".")
),
"OK",
"ERROR"
)
)</f>
        <v/>
      </c>
      <c r="M152" t="str">
        <f>IF(
TRIM(formulario!M152)="",
"",
IF(
AND(
LEN(TRIM(formulario!M152))=10,
MID(TRIM(formulario!M152),3,1)="/",
MID(TRIM(formulario!M152),6,1)="/",
ISNUMBER(DATE(
VALUE(RIGHT(TRIM(formulario!M152),4)),
VALUE(MID(TRIM(formulario!M152),4,2)),
VALUE(LEFT(TRIM(formulario!M152),2))
))
),
"OK",
"ERROR"
)
)</f>
        <v/>
      </c>
      <c r="N152" t="str">
        <f>IF(
TRIM(formulario!N152)="",
"",
IF(
AND(
LEFT(TRIM(formulario!N152),1)="[",
RIGHT(TRIM(formulario!N152),1)="]",
LEN(TRIM(formulario!N152))-LEN(SUBSTITUTE(TRIM(formulario!N152),"[",""))&gt;=1,
LEN(TRIM(formulario!N152))-LEN(SUBSTITUTE(TRIM(formulario!N152),"]",""))&gt;=1,
LEN(TRIM(formulario!N152))-LEN(SUBSTITUTE(TRIM(formulario!N152),".",""))&gt;=2
),
"OK",
"ERROR"
)
)</f>
        <v/>
      </c>
      <c r="O152" t="str">
        <f>IF(formulario!O152="","",IF(COUNTIF(catalogo_areas_tematicas,formulario!O152)&gt;0,"OK","ERROR"))</f>
        <v/>
      </c>
      <c r="P152" t="str">
        <f>IF(formulario!P152="","",IF(COUNTIF(catalogo_tipos_operacion,formulario!P152)&gt;0,"OK","ERROR"))</f>
        <v/>
      </c>
      <c r="Q152" t="str">
        <f>IF(formulario!Q152="","",IF(COUNTIF(catalogo_productos,formulario!Q152)&gt;0,"OK","ERROR"))</f>
        <v/>
      </c>
    </row>
    <row r="153" spans="1:17">
      <c r="A153" t="str">
        <f>IF(TRIM(formulario!A153)="","",IF(AND(ISNUMBER(VALUE(TRIM(formulario!A153))),OR(LEN(TRIM(formulario!A153))=10, LEN(TRIM(formulario!A153))=13)),"OK","ERROR"))</f>
        <v/>
      </c>
      <c r="B153" t="str">
        <f>IF(TRIM(formulario!B153)="","",IF(AND(ISNUMBER(SEARCH("@",formulario!B153)),ISNUMBER(SEARCH(".",formulario!B153)),NOT(ISNUMBER(SEARCH(" ",formulario!B153)))),"OK","ERROR"))</f>
        <v/>
      </c>
      <c r="C153" t="str">
        <f>IF(TRIM(formulario!C153)="","",IF(AND(LEN(TRIM(formulario!C153))=10,ISNUMBER(VALUE(TRIM(formulario!C153))),LEFT(TRIM(formulario!C153),1)="0"),"OK","ERROR"))</f>
        <v/>
      </c>
      <c r="D153" t="str">
        <f>IF(formulario!D153="","",IF(COUNTIF(catalogo_provincias,formulario!D153)&gt;0,"OK","ERROR"))</f>
        <v/>
      </c>
      <c r="E153" t="str">
        <f>IF(formulario!E153="","",IF(COUNTIF(catalogo_ubicacion!$I$2:$I$222,formulario!D153&amp;"|"&amp;formulario!E153)&gt;0,"OK","ERROR"))</f>
        <v/>
      </c>
      <c r="F153" t="str">
        <f>IF(formulario!F153="","",IF(COUNTIF(catalogo_ubicacion!$E$2:$E$1300,formulario!D153&amp;"|"&amp;formulario!E153&amp;"|"&amp;formulario!F153)&gt;0,"OK","ERROR"))</f>
        <v/>
      </c>
      <c r="G153" t="str">
        <f>IF(TRIM(formulario!G153)="","",IF(LEN(formulario!G153)&lt;=256,"OK","ERROR"))</f>
        <v/>
      </c>
      <c r="H153" t="str">
        <f>IF(TRIM(formulario!H153)="","",IF(LEN(formulario!H153)&lt;=256,"OK","ERROR"))</f>
        <v/>
      </c>
      <c r="I153" t="str">
        <f>IF(
TRIM(formulario!I153)="",
"",
IF(
AND(
ISERROR(SEARCH(",",TRIM(formulario!I153))),
LEN(TRIM(formulario!I153))-LEN(SUBSTITUTE(TRIM(formulario!I153),".",""))&lt;=1,
ISNUMBER(--SUBSTITUTE(TRIM(formulario!I153),".","")),
NOT(LEFT(TRIM(formulario!I153),1)="."),
NOT(RIGHT(TRIM(formulario!I153),1)=".")
),
"OK",
"ERROR"
)
)</f>
        <v/>
      </c>
      <c r="J153" t="str">
        <f>IF(TRIM(formulario!J153)="","",IF(LEN(formulario!J153)&lt;=256,"OK","ERROR"))</f>
        <v/>
      </c>
      <c r="K153" t="str">
        <f>IF(TRIM(formulario!K153)="","",IF(LEN(formulario!K153)&lt;=1024,"OK","ERROR"))</f>
        <v/>
      </c>
      <c r="L153" t="str">
        <f>IF(
TRIM(formulario!L153)="",
"",
IF(
AND(
ISERROR(SEARCH(",",TRIM(formulario!L153))),
LEN(TRIM(formulario!L153))-LEN(SUBSTITUTE(TRIM(formulario!L153),".",""))&lt;=1,
ISNUMBER(--SUBSTITUTE(TRIM(formulario!L153),".","")),
NOT(LEFT(TRIM(formulario!L153),1)="."),
NOT(RIGHT(TRIM(formulario!L153),1)=".")
),
"OK",
"ERROR"
)
)</f>
        <v/>
      </c>
      <c r="M153" t="str">
        <f>IF(
TRIM(formulario!M153)="",
"",
IF(
AND(
LEN(TRIM(formulario!M153))=10,
MID(TRIM(formulario!M153),3,1)="/",
MID(TRIM(formulario!M153),6,1)="/",
ISNUMBER(DATE(
VALUE(RIGHT(TRIM(formulario!M153),4)),
VALUE(MID(TRIM(formulario!M153),4,2)),
VALUE(LEFT(TRIM(formulario!M153),2))
))
),
"OK",
"ERROR"
)
)</f>
        <v/>
      </c>
      <c r="N153" t="str">
        <f>IF(
TRIM(formulario!N153)="",
"",
IF(
AND(
LEFT(TRIM(formulario!N153),1)="[",
RIGHT(TRIM(formulario!N153),1)="]",
LEN(TRIM(formulario!N153))-LEN(SUBSTITUTE(TRIM(formulario!N153),"[",""))&gt;=1,
LEN(TRIM(formulario!N153))-LEN(SUBSTITUTE(TRIM(formulario!N153),"]",""))&gt;=1,
LEN(TRIM(formulario!N153))-LEN(SUBSTITUTE(TRIM(formulario!N153),".",""))&gt;=2
),
"OK",
"ERROR"
)
)</f>
        <v/>
      </c>
      <c r="O153" t="str">
        <f>IF(formulario!O153="","",IF(COUNTIF(catalogo_areas_tematicas,formulario!O153)&gt;0,"OK","ERROR"))</f>
        <v/>
      </c>
      <c r="P153" t="str">
        <f>IF(formulario!P153="","",IF(COUNTIF(catalogo_tipos_operacion,formulario!P153)&gt;0,"OK","ERROR"))</f>
        <v/>
      </c>
      <c r="Q153" t="str">
        <f>IF(formulario!Q153="","",IF(COUNTIF(catalogo_productos,formulario!Q153)&gt;0,"OK","ERROR"))</f>
        <v/>
      </c>
    </row>
    <row r="154" spans="1:17">
      <c r="A154" t="str">
        <f>IF(TRIM(formulario!A154)="","",IF(AND(ISNUMBER(VALUE(TRIM(formulario!A154))),OR(LEN(TRIM(formulario!A154))=10, LEN(TRIM(formulario!A154))=13)),"OK","ERROR"))</f>
        <v/>
      </c>
      <c r="B154" t="str">
        <f>IF(TRIM(formulario!B154)="","",IF(AND(ISNUMBER(SEARCH("@",formulario!B154)),ISNUMBER(SEARCH(".",formulario!B154)),NOT(ISNUMBER(SEARCH(" ",formulario!B154)))),"OK","ERROR"))</f>
        <v/>
      </c>
      <c r="C154" t="str">
        <f>IF(TRIM(formulario!C154)="","",IF(AND(LEN(TRIM(formulario!C154))=10,ISNUMBER(VALUE(TRIM(formulario!C154))),LEFT(TRIM(formulario!C154),1)="0"),"OK","ERROR"))</f>
        <v/>
      </c>
      <c r="D154" t="str">
        <f>IF(formulario!D154="","",IF(COUNTIF(catalogo_provincias,formulario!D154)&gt;0,"OK","ERROR"))</f>
        <v/>
      </c>
      <c r="E154" t="str">
        <f>IF(formulario!E154="","",IF(COUNTIF(catalogo_ubicacion!$I$2:$I$222,formulario!D154&amp;"|"&amp;formulario!E154)&gt;0,"OK","ERROR"))</f>
        <v/>
      </c>
      <c r="F154" t="str">
        <f>IF(formulario!F154="","",IF(COUNTIF(catalogo_ubicacion!$E$2:$E$1300,formulario!D154&amp;"|"&amp;formulario!E154&amp;"|"&amp;formulario!F154)&gt;0,"OK","ERROR"))</f>
        <v/>
      </c>
      <c r="G154" t="str">
        <f>IF(TRIM(formulario!G154)="","",IF(LEN(formulario!G154)&lt;=256,"OK","ERROR"))</f>
        <v/>
      </c>
      <c r="H154" t="str">
        <f>IF(TRIM(formulario!H154)="","",IF(LEN(formulario!H154)&lt;=256,"OK","ERROR"))</f>
        <v/>
      </c>
      <c r="I154" t="str">
        <f>IF(
TRIM(formulario!I154)="",
"",
IF(
AND(
ISERROR(SEARCH(",",TRIM(formulario!I154))),
LEN(TRIM(formulario!I154))-LEN(SUBSTITUTE(TRIM(formulario!I154),".",""))&lt;=1,
ISNUMBER(--SUBSTITUTE(TRIM(formulario!I154),".","")),
NOT(LEFT(TRIM(formulario!I154),1)="."),
NOT(RIGHT(TRIM(formulario!I154),1)=".")
),
"OK",
"ERROR"
)
)</f>
        <v/>
      </c>
      <c r="J154" t="str">
        <f>IF(TRIM(formulario!J154)="","",IF(LEN(formulario!J154)&lt;=256,"OK","ERROR"))</f>
        <v/>
      </c>
      <c r="K154" t="str">
        <f>IF(TRIM(formulario!K154)="","",IF(LEN(formulario!K154)&lt;=1024,"OK","ERROR"))</f>
        <v/>
      </c>
      <c r="L154" t="str">
        <f>IF(
TRIM(formulario!L154)="",
"",
IF(
AND(
ISERROR(SEARCH(",",TRIM(formulario!L154))),
LEN(TRIM(formulario!L154))-LEN(SUBSTITUTE(TRIM(formulario!L154),".",""))&lt;=1,
ISNUMBER(--SUBSTITUTE(TRIM(formulario!L154),".","")),
NOT(LEFT(TRIM(formulario!L154),1)="."),
NOT(RIGHT(TRIM(formulario!L154),1)=".")
),
"OK",
"ERROR"
)
)</f>
        <v/>
      </c>
      <c r="M154" t="str">
        <f>IF(
TRIM(formulario!M154)="",
"",
IF(
AND(
LEN(TRIM(formulario!M154))=10,
MID(TRIM(formulario!M154),3,1)="/",
MID(TRIM(formulario!M154),6,1)="/",
ISNUMBER(DATE(
VALUE(RIGHT(TRIM(formulario!M154),4)),
VALUE(MID(TRIM(formulario!M154),4,2)),
VALUE(LEFT(TRIM(formulario!M154),2))
))
),
"OK",
"ERROR"
)
)</f>
        <v/>
      </c>
      <c r="N154" t="str">
        <f>IF(
TRIM(formulario!N154)="",
"",
IF(
AND(
LEFT(TRIM(formulario!N154),1)="[",
RIGHT(TRIM(formulario!N154),1)="]",
LEN(TRIM(formulario!N154))-LEN(SUBSTITUTE(TRIM(formulario!N154),"[",""))&gt;=1,
LEN(TRIM(formulario!N154))-LEN(SUBSTITUTE(TRIM(formulario!N154),"]",""))&gt;=1,
LEN(TRIM(formulario!N154))-LEN(SUBSTITUTE(TRIM(formulario!N154),".",""))&gt;=2
),
"OK",
"ERROR"
)
)</f>
        <v/>
      </c>
      <c r="O154" t="str">
        <f>IF(formulario!O154="","",IF(COUNTIF(catalogo_areas_tematicas,formulario!O154)&gt;0,"OK","ERROR"))</f>
        <v/>
      </c>
      <c r="P154" t="str">
        <f>IF(formulario!P154="","",IF(COUNTIF(catalogo_tipos_operacion,formulario!P154)&gt;0,"OK","ERROR"))</f>
        <v/>
      </c>
      <c r="Q154" t="str">
        <f>IF(formulario!Q154="","",IF(COUNTIF(catalogo_productos,formulario!Q154)&gt;0,"OK","ERROR"))</f>
        <v/>
      </c>
    </row>
    <row r="155" spans="1:17">
      <c r="A155" t="str">
        <f>IF(TRIM(formulario!A155)="","",IF(AND(ISNUMBER(VALUE(TRIM(formulario!A155))),OR(LEN(TRIM(formulario!A155))=10, LEN(TRIM(formulario!A155))=13)),"OK","ERROR"))</f>
        <v/>
      </c>
      <c r="B155" t="str">
        <f>IF(TRIM(formulario!B155)="","",IF(AND(ISNUMBER(SEARCH("@",formulario!B155)),ISNUMBER(SEARCH(".",formulario!B155)),NOT(ISNUMBER(SEARCH(" ",formulario!B155)))),"OK","ERROR"))</f>
        <v/>
      </c>
      <c r="C155" t="str">
        <f>IF(TRIM(formulario!C155)="","",IF(AND(LEN(TRIM(formulario!C155))=10,ISNUMBER(VALUE(TRIM(formulario!C155))),LEFT(TRIM(formulario!C155),1)="0"),"OK","ERROR"))</f>
        <v/>
      </c>
      <c r="D155" t="str">
        <f>IF(formulario!D155="","",IF(COUNTIF(catalogo_provincias,formulario!D155)&gt;0,"OK","ERROR"))</f>
        <v/>
      </c>
      <c r="E155" t="str">
        <f>IF(formulario!E155="","",IF(COUNTIF(catalogo_ubicacion!$I$2:$I$222,formulario!D155&amp;"|"&amp;formulario!E155)&gt;0,"OK","ERROR"))</f>
        <v/>
      </c>
      <c r="F155" t="str">
        <f>IF(formulario!F155="","",IF(COUNTIF(catalogo_ubicacion!$E$2:$E$1300,formulario!D155&amp;"|"&amp;formulario!E155&amp;"|"&amp;formulario!F155)&gt;0,"OK","ERROR"))</f>
        <v/>
      </c>
      <c r="G155" t="str">
        <f>IF(TRIM(formulario!G155)="","",IF(LEN(formulario!G155)&lt;=256,"OK","ERROR"))</f>
        <v/>
      </c>
      <c r="H155" t="str">
        <f>IF(TRIM(formulario!H155)="","",IF(LEN(formulario!H155)&lt;=256,"OK","ERROR"))</f>
        <v/>
      </c>
      <c r="I155" t="str">
        <f>IF(
TRIM(formulario!I155)="",
"",
IF(
AND(
ISERROR(SEARCH(",",TRIM(formulario!I155))),
LEN(TRIM(formulario!I155))-LEN(SUBSTITUTE(TRIM(formulario!I155),".",""))&lt;=1,
ISNUMBER(--SUBSTITUTE(TRIM(formulario!I155),".","")),
NOT(LEFT(TRIM(formulario!I155),1)="."),
NOT(RIGHT(TRIM(formulario!I155),1)=".")
),
"OK",
"ERROR"
)
)</f>
        <v/>
      </c>
      <c r="J155" t="str">
        <f>IF(TRIM(formulario!J155)="","",IF(LEN(formulario!J155)&lt;=256,"OK","ERROR"))</f>
        <v/>
      </c>
      <c r="K155" t="str">
        <f>IF(TRIM(formulario!K155)="","",IF(LEN(formulario!K155)&lt;=1024,"OK","ERROR"))</f>
        <v/>
      </c>
      <c r="L155" t="str">
        <f>IF(
TRIM(formulario!L155)="",
"",
IF(
AND(
ISERROR(SEARCH(",",TRIM(formulario!L155))),
LEN(TRIM(formulario!L155))-LEN(SUBSTITUTE(TRIM(formulario!L155),".",""))&lt;=1,
ISNUMBER(--SUBSTITUTE(TRIM(formulario!L155),".","")),
NOT(LEFT(TRIM(formulario!L155),1)="."),
NOT(RIGHT(TRIM(formulario!L155),1)=".")
),
"OK",
"ERROR"
)
)</f>
        <v/>
      </c>
      <c r="M155" t="str">
        <f>IF(
TRIM(formulario!M155)="",
"",
IF(
AND(
LEN(TRIM(formulario!M155))=10,
MID(TRIM(formulario!M155),3,1)="/",
MID(TRIM(formulario!M155),6,1)="/",
ISNUMBER(DATE(
VALUE(RIGHT(TRIM(formulario!M155),4)),
VALUE(MID(TRIM(formulario!M155),4,2)),
VALUE(LEFT(TRIM(formulario!M155),2))
))
),
"OK",
"ERROR"
)
)</f>
        <v/>
      </c>
      <c r="N155" t="str">
        <f>IF(
TRIM(formulario!N155)="",
"",
IF(
AND(
LEFT(TRIM(formulario!N155),1)="[",
RIGHT(TRIM(formulario!N155),1)="]",
LEN(TRIM(formulario!N155))-LEN(SUBSTITUTE(TRIM(formulario!N155),"[",""))&gt;=1,
LEN(TRIM(formulario!N155))-LEN(SUBSTITUTE(TRIM(formulario!N155),"]",""))&gt;=1,
LEN(TRIM(formulario!N155))-LEN(SUBSTITUTE(TRIM(formulario!N155),".",""))&gt;=2
),
"OK",
"ERROR"
)
)</f>
        <v/>
      </c>
      <c r="O155" t="str">
        <f>IF(formulario!O155="","",IF(COUNTIF(catalogo_areas_tematicas,formulario!O155)&gt;0,"OK","ERROR"))</f>
        <v/>
      </c>
      <c r="P155" t="str">
        <f>IF(formulario!P155="","",IF(COUNTIF(catalogo_tipos_operacion,formulario!P155)&gt;0,"OK","ERROR"))</f>
        <v/>
      </c>
      <c r="Q155" t="str">
        <f>IF(formulario!Q155="","",IF(COUNTIF(catalogo_productos,formulario!Q155)&gt;0,"OK","ERROR"))</f>
        <v/>
      </c>
    </row>
    <row r="156" spans="1:17">
      <c r="A156" t="str">
        <f>IF(TRIM(formulario!A156)="","",IF(AND(ISNUMBER(VALUE(TRIM(formulario!A156))),OR(LEN(TRIM(formulario!A156))=10, LEN(TRIM(formulario!A156))=13)),"OK","ERROR"))</f>
        <v/>
      </c>
      <c r="B156" t="str">
        <f>IF(TRIM(formulario!B156)="","",IF(AND(ISNUMBER(SEARCH("@",formulario!B156)),ISNUMBER(SEARCH(".",formulario!B156)),NOT(ISNUMBER(SEARCH(" ",formulario!B156)))),"OK","ERROR"))</f>
        <v/>
      </c>
      <c r="C156" t="str">
        <f>IF(TRIM(formulario!C156)="","",IF(AND(LEN(TRIM(formulario!C156))=10,ISNUMBER(VALUE(TRIM(formulario!C156))),LEFT(TRIM(formulario!C156),1)="0"),"OK","ERROR"))</f>
        <v/>
      </c>
      <c r="D156" t="str">
        <f>IF(formulario!D156="","",IF(COUNTIF(catalogo_provincias,formulario!D156)&gt;0,"OK","ERROR"))</f>
        <v/>
      </c>
      <c r="E156" t="str">
        <f>IF(formulario!E156="","",IF(COUNTIF(catalogo_ubicacion!$I$2:$I$222,formulario!D156&amp;"|"&amp;formulario!E156)&gt;0,"OK","ERROR"))</f>
        <v/>
      </c>
      <c r="F156" t="str">
        <f>IF(formulario!F156="","",IF(COUNTIF(catalogo_ubicacion!$E$2:$E$1300,formulario!D156&amp;"|"&amp;formulario!E156&amp;"|"&amp;formulario!F156)&gt;0,"OK","ERROR"))</f>
        <v/>
      </c>
      <c r="G156" t="str">
        <f>IF(TRIM(formulario!G156)="","",IF(LEN(formulario!G156)&lt;=256,"OK","ERROR"))</f>
        <v/>
      </c>
      <c r="H156" t="str">
        <f>IF(TRIM(formulario!H156)="","",IF(LEN(formulario!H156)&lt;=256,"OK","ERROR"))</f>
        <v/>
      </c>
      <c r="I156" t="str">
        <f>IF(
TRIM(formulario!I156)="",
"",
IF(
AND(
ISERROR(SEARCH(",",TRIM(formulario!I156))),
LEN(TRIM(formulario!I156))-LEN(SUBSTITUTE(TRIM(formulario!I156),".",""))&lt;=1,
ISNUMBER(--SUBSTITUTE(TRIM(formulario!I156),".","")),
NOT(LEFT(TRIM(formulario!I156),1)="."),
NOT(RIGHT(TRIM(formulario!I156),1)=".")
),
"OK",
"ERROR"
)
)</f>
        <v/>
      </c>
      <c r="J156" t="str">
        <f>IF(TRIM(formulario!J156)="","",IF(LEN(formulario!J156)&lt;=256,"OK","ERROR"))</f>
        <v/>
      </c>
      <c r="K156" t="str">
        <f>IF(TRIM(formulario!K156)="","",IF(LEN(formulario!K156)&lt;=1024,"OK","ERROR"))</f>
        <v/>
      </c>
      <c r="L156" t="str">
        <f>IF(
TRIM(formulario!L156)="",
"",
IF(
AND(
ISERROR(SEARCH(",",TRIM(formulario!L156))),
LEN(TRIM(formulario!L156))-LEN(SUBSTITUTE(TRIM(formulario!L156),".",""))&lt;=1,
ISNUMBER(--SUBSTITUTE(TRIM(formulario!L156),".","")),
NOT(LEFT(TRIM(formulario!L156),1)="."),
NOT(RIGHT(TRIM(formulario!L156),1)=".")
),
"OK",
"ERROR"
)
)</f>
        <v/>
      </c>
      <c r="M156" t="str">
        <f>IF(
TRIM(formulario!M156)="",
"",
IF(
AND(
LEN(TRIM(formulario!M156))=10,
MID(TRIM(formulario!M156),3,1)="/",
MID(TRIM(formulario!M156),6,1)="/",
ISNUMBER(DATE(
VALUE(RIGHT(TRIM(formulario!M156),4)),
VALUE(MID(TRIM(formulario!M156),4,2)),
VALUE(LEFT(TRIM(formulario!M156),2))
))
),
"OK",
"ERROR"
)
)</f>
        <v/>
      </c>
      <c r="N156" t="str">
        <f>IF(
TRIM(formulario!N156)="",
"",
IF(
AND(
LEFT(TRIM(formulario!N156),1)="[",
RIGHT(TRIM(formulario!N156),1)="]",
LEN(TRIM(formulario!N156))-LEN(SUBSTITUTE(TRIM(formulario!N156),"[",""))&gt;=1,
LEN(TRIM(formulario!N156))-LEN(SUBSTITUTE(TRIM(formulario!N156),"]",""))&gt;=1,
LEN(TRIM(formulario!N156))-LEN(SUBSTITUTE(TRIM(formulario!N156),".",""))&gt;=2
),
"OK",
"ERROR"
)
)</f>
        <v/>
      </c>
      <c r="O156" t="str">
        <f>IF(formulario!O156="","",IF(COUNTIF(catalogo_areas_tematicas,formulario!O156)&gt;0,"OK","ERROR"))</f>
        <v/>
      </c>
      <c r="P156" t="str">
        <f>IF(formulario!P156="","",IF(COUNTIF(catalogo_tipos_operacion,formulario!P156)&gt;0,"OK","ERROR"))</f>
        <v/>
      </c>
      <c r="Q156" t="str">
        <f>IF(formulario!Q156="","",IF(COUNTIF(catalogo_productos,formulario!Q156)&gt;0,"OK","ERROR"))</f>
        <v/>
      </c>
    </row>
    <row r="157" spans="1:17">
      <c r="A157" t="str">
        <f>IF(TRIM(formulario!A157)="","",IF(AND(ISNUMBER(VALUE(TRIM(formulario!A157))),OR(LEN(TRIM(formulario!A157))=10, LEN(TRIM(formulario!A157))=13)),"OK","ERROR"))</f>
        <v/>
      </c>
      <c r="B157" t="str">
        <f>IF(TRIM(formulario!B157)="","",IF(AND(ISNUMBER(SEARCH("@",formulario!B157)),ISNUMBER(SEARCH(".",formulario!B157)),NOT(ISNUMBER(SEARCH(" ",formulario!B157)))),"OK","ERROR"))</f>
        <v/>
      </c>
      <c r="C157" t="str">
        <f>IF(TRIM(formulario!C157)="","",IF(AND(LEN(TRIM(formulario!C157))=10,ISNUMBER(VALUE(TRIM(formulario!C157))),LEFT(TRIM(formulario!C157),1)="0"),"OK","ERROR"))</f>
        <v/>
      </c>
      <c r="D157" t="str">
        <f>IF(formulario!D157="","",IF(COUNTIF(catalogo_provincias,formulario!D157)&gt;0,"OK","ERROR"))</f>
        <v/>
      </c>
      <c r="E157" t="str">
        <f>IF(formulario!E157="","",IF(COUNTIF(catalogo_ubicacion!$I$2:$I$222,formulario!D157&amp;"|"&amp;formulario!E157)&gt;0,"OK","ERROR"))</f>
        <v/>
      </c>
      <c r="F157" t="str">
        <f>IF(formulario!F157="","",IF(COUNTIF(catalogo_ubicacion!$E$2:$E$1300,formulario!D157&amp;"|"&amp;formulario!E157&amp;"|"&amp;formulario!F157)&gt;0,"OK","ERROR"))</f>
        <v/>
      </c>
      <c r="G157" t="str">
        <f>IF(TRIM(formulario!G157)="","",IF(LEN(formulario!G157)&lt;=256,"OK","ERROR"))</f>
        <v/>
      </c>
      <c r="H157" t="str">
        <f>IF(TRIM(formulario!H157)="","",IF(LEN(formulario!H157)&lt;=256,"OK","ERROR"))</f>
        <v/>
      </c>
      <c r="I157" t="str">
        <f>IF(
TRIM(formulario!I157)="",
"",
IF(
AND(
ISERROR(SEARCH(",",TRIM(formulario!I157))),
LEN(TRIM(formulario!I157))-LEN(SUBSTITUTE(TRIM(formulario!I157),".",""))&lt;=1,
ISNUMBER(--SUBSTITUTE(TRIM(formulario!I157),".","")),
NOT(LEFT(TRIM(formulario!I157),1)="."),
NOT(RIGHT(TRIM(formulario!I157),1)=".")
),
"OK",
"ERROR"
)
)</f>
        <v/>
      </c>
      <c r="J157" t="str">
        <f>IF(TRIM(formulario!J157)="","",IF(LEN(formulario!J157)&lt;=256,"OK","ERROR"))</f>
        <v/>
      </c>
      <c r="K157" t="str">
        <f>IF(TRIM(formulario!K157)="","",IF(LEN(formulario!K157)&lt;=1024,"OK","ERROR"))</f>
        <v/>
      </c>
      <c r="L157" t="str">
        <f>IF(
TRIM(formulario!L157)="",
"",
IF(
AND(
ISERROR(SEARCH(",",TRIM(formulario!L157))),
LEN(TRIM(formulario!L157))-LEN(SUBSTITUTE(TRIM(formulario!L157),".",""))&lt;=1,
ISNUMBER(--SUBSTITUTE(TRIM(formulario!L157),".","")),
NOT(LEFT(TRIM(formulario!L157),1)="."),
NOT(RIGHT(TRIM(formulario!L157),1)=".")
),
"OK",
"ERROR"
)
)</f>
        <v/>
      </c>
      <c r="M157" t="str">
        <f>IF(
TRIM(formulario!M157)="",
"",
IF(
AND(
LEN(TRIM(formulario!M157))=10,
MID(TRIM(formulario!M157),3,1)="/",
MID(TRIM(formulario!M157),6,1)="/",
ISNUMBER(DATE(
VALUE(RIGHT(TRIM(formulario!M157),4)),
VALUE(MID(TRIM(formulario!M157),4,2)),
VALUE(LEFT(TRIM(formulario!M157),2))
))
),
"OK",
"ERROR"
)
)</f>
        <v/>
      </c>
      <c r="N157" t="str">
        <f>IF(
TRIM(formulario!N157)="",
"",
IF(
AND(
LEFT(TRIM(formulario!N157),1)="[",
RIGHT(TRIM(formulario!N157),1)="]",
LEN(TRIM(formulario!N157))-LEN(SUBSTITUTE(TRIM(formulario!N157),"[",""))&gt;=1,
LEN(TRIM(formulario!N157))-LEN(SUBSTITUTE(TRIM(formulario!N157),"]",""))&gt;=1,
LEN(TRIM(formulario!N157))-LEN(SUBSTITUTE(TRIM(formulario!N157),".",""))&gt;=2
),
"OK",
"ERROR"
)
)</f>
        <v/>
      </c>
      <c r="O157" t="str">
        <f>IF(formulario!O157="","",IF(COUNTIF(catalogo_areas_tematicas,formulario!O157)&gt;0,"OK","ERROR"))</f>
        <v/>
      </c>
      <c r="P157" t="str">
        <f>IF(formulario!P157="","",IF(COUNTIF(catalogo_tipos_operacion,formulario!P157)&gt;0,"OK","ERROR"))</f>
        <v/>
      </c>
      <c r="Q157" t="str">
        <f>IF(formulario!Q157="","",IF(COUNTIF(catalogo_productos,formulario!Q157)&gt;0,"OK","ERROR"))</f>
        <v/>
      </c>
    </row>
    <row r="158" spans="1:17">
      <c r="A158" t="str">
        <f>IF(TRIM(formulario!A158)="","",IF(AND(ISNUMBER(VALUE(TRIM(formulario!A158))),OR(LEN(TRIM(formulario!A158))=10, LEN(TRIM(formulario!A158))=13)),"OK","ERROR"))</f>
        <v/>
      </c>
      <c r="B158" t="str">
        <f>IF(TRIM(formulario!B158)="","",IF(AND(ISNUMBER(SEARCH("@",formulario!B158)),ISNUMBER(SEARCH(".",formulario!B158)),NOT(ISNUMBER(SEARCH(" ",formulario!B158)))),"OK","ERROR"))</f>
        <v/>
      </c>
      <c r="C158" t="str">
        <f>IF(TRIM(formulario!C158)="","",IF(AND(LEN(TRIM(formulario!C158))=10,ISNUMBER(VALUE(TRIM(formulario!C158))),LEFT(TRIM(formulario!C158),1)="0"),"OK","ERROR"))</f>
        <v/>
      </c>
      <c r="D158" t="str">
        <f>IF(formulario!D158="","",IF(COUNTIF(catalogo_provincias,formulario!D158)&gt;0,"OK","ERROR"))</f>
        <v/>
      </c>
      <c r="E158" t="str">
        <f>IF(formulario!E158="","",IF(COUNTIF(catalogo_ubicacion!$I$2:$I$222,formulario!D158&amp;"|"&amp;formulario!E158)&gt;0,"OK","ERROR"))</f>
        <v/>
      </c>
      <c r="F158" t="str">
        <f>IF(formulario!F158="","",IF(COUNTIF(catalogo_ubicacion!$E$2:$E$1300,formulario!D158&amp;"|"&amp;formulario!E158&amp;"|"&amp;formulario!F158)&gt;0,"OK","ERROR"))</f>
        <v/>
      </c>
      <c r="G158" t="str">
        <f>IF(TRIM(formulario!G158)="","",IF(LEN(formulario!G158)&lt;=256,"OK","ERROR"))</f>
        <v/>
      </c>
      <c r="H158" t="str">
        <f>IF(TRIM(formulario!H158)="","",IF(LEN(formulario!H158)&lt;=256,"OK","ERROR"))</f>
        <v/>
      </c>
      <c r="I158" t="str">
        <f>IF(
TRIM(formulario!I158)="",
"",
IF(
AND(
ISERROR(SEARCH(",",TRIM(formulario!I158))),
LEN(TRIM(formulario!I158))-LEN(SUBSTITUTE(TRIM(formulario!I158),".",""))&lt;=1,
ISNUMBER(--SUBSTITUTE(TRIM(formulario!I158),".","")),
NOT(LEFT(TRIM(formulario!I158),1)="."),
NOT(RIGHT(TRIM(formulario!I158),1)=".")
),
"OK",
"ERROR"
)
)</f>
        <v/>
      </c>
      <c r="J158" t="str">
        <f>IF(TRIM(formulario!J158)="","",IF(LEN(formulario!J158)&lt;=256,"OK","ERROR"))</f>
        <v/>
      </c>
      <c r="K158" t="str">
        <f>IF(TRIM(formulario!K158)="","",IF(LEN(formulario!K158)&lt;=1024,"OK","ERROR"))</f>
        <v/>
      </c>
      <c r="L158" t="str">
        <f>IF(
TRIM(formulario!L158)="",
"",
IF(
AND(
ISERROR(SEARCH(",",TRIM(formulario!L158))),
LEN(TRIM(formulario!L158))-LEN(SUBSTITUTE(TRIM(formulario!L158),".",""))&lt;=1,
ISNUMBER(--SUBSTITUTE(TRIM(formulario!L158),".","")),
NOT(LEFT(TRIM(formulario!L158),1)="."),
NOT(RIGHT(TRIM(formulario!L158),1)=".")
),
"OK",
"ERROR"
)
)</f>
        <v/>
      </c>
      <c r="M158" t="str">
        <f>IF(
TRIM(formulario!M158)="",
"",
IF(
AND(
LEN(TRIM(formulario!M158))=10,
MID(TRIM(formulario!M158),3,1)="/",
MID(TRIM(formulario!M158),6,1)="/",
ISNUMBER(DATE(
VALUE(RIGHT(TRIM(formulario!M158),4)),
VALUE(MID(TRIM(formulario!M158),4,2)),
VALUE(LEFT(TRIM(formulario!M158),2))
))
),
"OK",
"ERROR"
)
)</f>
        <v/>
      </c>
      <c r="N158" t="str">
        <f>IF(
TRIM(formulario!N158)="",
"",
IF(
AND(
LEFT(TRIM(formulario!N158),1)="[",
RIGHT(TRIM(formulario!N158),1)="]",
LEN(TRIM(formulario!N158))-LEN(SUBSTITUTE(TRIM(formulario!N158),"[",""))&gt;=1,
LEN(TRIM(formulario!N158))-LEN(SUBSTITUTE(TRIM(formulario!N158),"]",""))&gt;=1,
LEN(TRIM(formulario!N158))-LEN(SUBSTITUTE(TRIM(formulario!N158),".",""))&gt;=2
),
"OK",
"ERROR"
)
)</f>
        <v/>
      </c>
      <c r="O158" t="str">
        <f>IF(formulario!O158="","",IF(COUNTIF(catalogo_areas_tematicas,formulario!O158)&gt;0,"OK","ERROR"))</f>
        <v/>
      </c>
      <c r="P158" t="str">
        <f>IF(formulario!P158="","",IF(COUNTIF(catalogo_tipos_operacion,formulario!P158)&gt;0,"OK","ERROR"))</f>
        <v/>
      </c>
      <c r="Q158" t="str">
        <f>IF(formulario!Q158="","",IF(COUNTIF(catalogo_productos,formulario!Q158)&gt;0,"OK","ERROR"))</f>
        <v/>
      </c>
    </row>
    <row r="159" spans="1:17">
      <c r="A159" t="str">
        <f>IF(TRIM(formulario!A159)="","",IF(AND(ISNUMBER(VALUE(TRIM(formulario!A159))),OR(LEN(TRIM(formulario!A159))=10, LEN(TRIM(formulario!A159))=13)),"OK","ERROR"))</f>
        <v/>
      </c>
      <c r="B159" t="str">
        <f>IF(TRIM(formulario!B159)="","",IF(AND(ISNUMBER(SEARCH("@",formulario!B159)),ISNUMBER(SEARCH(".",formulario!B159)),NOT(ISNUMBER(SEARCH(" ",formulario!B159)))),"OK","ERROR"))</f>
        <v/>
      </c>
      <c r="C159" t="str">
        <f>IF(TRIM(formulario!C159)="","",IF(AND(LEN(TRIM(formulario!C159))=10,ISNUMBER(VALUE(TRIM(formulario!C159))),LEFT(TRIM(formulario!C159),1)="0"),"OK","ERROR"))</f>
        <v/>
      </c>
      <c r="D159" t="str">
        <f>IF(formulario!D159="","",IF(COUNTIF(catalogo_provincias,formulario!D159)&gt;0,"OK","ERROR"))</f>
        <v/>
      </c>
      <c r="E159" t="str">
        <f>IF(formulario!E159="","",IF(COUNTIF(catalogo_ubicacion!$I$2:$I$222,formulario!D159&amp;"|"&amp;formulario!E159)&gt;0,"OK","ERROR"))</f>
        <v/>
      </c>
      <c r="F159" t="str">
        <f>IF(formulario!F159="","",IF(COUNTIF(catalogo_ubicacion!$E$2:$E$1300,formulario!D159&amp;"|"&amp;formulario!E159&amp;"|"&amp;formulario!F159)&gt;0,"OK","ERROR"))</f>
        <v/>
      </c>
      <c r="G159" t="str">
        <f>IF(TRIM(formulario!G159)="","",IF(LEN(formulario!G159)&lt;=256,"OK","ERROR"))</f>
        <v/>
      </c>
      <c r="H159" t="str">
        <f>IF(TRIM(formulario!H159)="","",IF(LEN(formulario!H159)&lt;=256,"OK","ERROR"))</f>
        <v/>
      </c>
      <c r="I159" t="str">
        <f>IF(
TRIM(formulario!I159)="",
"",
IF(
AND(
ISERROR(SEARCH(",",TRIM(formulario!I159))),
LEN(TRIM(formulario!I159))-LEN(SUBSTITUTE(TRIM(formulario!I159),".",""))&lt;=1,
ISNUMBER(--SUBSTITUTE(TRIM(formulario!I159),".","")),
NOT(LEFT(TRIM(formulario!I159),1)="."),
NOT(RIGHT(TRIM(formulario!I159),1)=".")
),
"OK",
"ERROR"
)
)</f>
        <v/>
      </c>
      <c r="J159" t="str">
        <f>IF(TRIM(formulario!J159)="","",IF(LEN(formulario!J159)&lt;=256,"OK","ERROR"))</f>
        <v/>
      </c>
      <c r="K159" t="str">
        <f>IF(TRIM(formulario!K159)="","",IF(LEN(formulario!K159)&lt;=1024,"OK","ERROR"))</f>
        <v/>
      </c>
      <c r="L159" t="str">
        <f>IF(
TRIM(formulario!L159)="",
"",
IF(
AND(
ISERROR(SEARCH(",",TRIM(formulario!L159))),
LEN(TRIM(formulario!L159))-LEN(SUBSTITUTE(TRIM(formulario!L159),".",""))&lt;=1,
ISNUMBER(--SUBSTITUTE(TRIM(formulario!L159),".","")),
NOT(LEFT(TRIM(formulario!L159),1)="."),
NOT(RIGHT(TRIM(formulario!L159),1)=".")
),
"OK",
"ERROR"
)
)</f>
        <v/>
      </c>
      <c r="M159" t="str">
        <f>IF(
TRIM(formulario!M159)="",
"",
IF(
AND(
LEN(TRIM(formulario!M159))=10,
MID(TRIM(formulario!M159),3,1)="/",
MID(TRIM(formulario!M159),6,1)="/",
ISNUMBER(DATE(
VALUE(RIGHT(TRIM(formulario!M159),4)),
VALUE(MID(TRIM(formulario!M159),4,2)),
VALUE(LEFT(TRIM(formulario!M159),2))
))
),
"OK",
"ERROR"
)
)</f>
        <v/>
      </c>
      <c r="N159" t="str">
        <f>IF(
TRIM(formulario!N159)="",
"",
IF(
AND(
LEFT(TRIM(formulario!N159),1)="[",
RIGHT(TRIM(formulario!N159),1)="]",
LEN(TRIM(formulario!N159))-LEN(SUBSTITUTE(TRIM(formulario!N159),"[",""))&gt;=1,
LEN(TRIM(formulario!N159))-LEN(SUBSTITUTE(TRIM(formulario!N159),"]",""))&gt;=1,
LEN(TRIM(formulario!N159))-LEN(SUBSTITUTE(TRIM(formulario!N159),".",""))&gt;=2
),
"OK",
"ERROR"
)
)</f>
        <v/>
      </c>
      <c r="O159" t="str">
        <f>IF(formulario!O159="","",IF(COUNTIF(catalogo_areas_tematicas,formulario!O159)&gt;0,"OK","ERROR"))</f>
        <v/>
      </c>
      <c r="P159" t="str">
        <f>IF(formulario!P159="","",IF(COUNTIF(catalogo_tipos_operacion,formulario!P159)&gt;0,"OK","ERROR"))</f>
        <v/>
      </c>
      <c r="Q159" t="str">
        <f>IF(formulario!Q159="","",IF(COUNTIF(catalogo_productos,formulario!Q159)&gt;0,"OK","ERROR"))</f>
        <v/>
      </c>
    </row>
    <row r="160" spans="1:17">
      <c r="A160" t="str">
        <f>IF(TRIM(formulario!A160)="","",IF(AND(ISNUMBER(VALUE(TRIM(formulario!A160))),OR(LEN(TRIM(formulario!A160))=10, LEN(TRIM(formulario!A160))=13)),"OK","ERROR"))</f>
        <v/>
      </c>
      <c r="B160" t="str">
        <f>IF(TRIM(formulario!B160)="","",IF(AND(ISNUMBER(SEARCH("@",formulario!B160)),ISNUMBER(SEARCH(".",formulario!B160)),NOT(ISNUMBER(SEARCH(" ",formulario!B160)))),"OK","ERROR"))</f>
        <v/>
      </c>
      <c r="C160" t="str">
        <f>IF(TRIM(formulario!C160)="","",IF(AND(LEN(TRIM(formulario!C160))=10,ISNUMBER(VALUE(TRIM(formulario!C160))),LEFT(TRIM(formulario!C160),1)="0"),"OK","ERROR"))</f>
        <v/>
      </c>
      <c r="D160" t="str">
        <f>IF(formulario!D160="","",IF(COUNTIF(catalogo_provincias,formulario!D160)&gt;0,"OK","ERROR"))</f>
        <v/>
      </c>
      <c r="E160" t="str">
        <f>IF(formulario!E160="","",IF(COUNTIF(catalogo_ubicacion!$I$2:$I$222,formulario!D160&amp;"|"&amp;formulario!E160)&gt;0,"OK","ERROR"))</f>
        <v/>
      </c>
      <c r="F160" t="str">
        <f>IF(formulario!F160="","",IF(COUNTIF(catalogo_ubicacion!$E$2:$E$1300,formulario!D160&amp;"|"&amp;formulario!E160&amp;"|"&amp;formulario!F160)&gt;0,"OK","ERROR"))</f>
        <v/>
      </c>
      <c r="G160" t="str">
        <f>IF(TRIM(formulario!G160)="","",IF(LEN(formulario!G160)&lt;=256,"OK","ERROR"))</f>
        <v/>
      </c>
      <c r="H160" t="str">
        <f>IF(TRIM(formulario!H160)="","",IF(LEN(formulario!H160)&lt;=256,"OK","ERROR"))</f>
        <v/>
      </c>
      <c r="I160" t="str">
        <f>IF(
TRIM(formulario!I160)="",
"",
IF(
AND(
ISERROR(SEARCH(",",TRIM(formulario!I160))),
LEN(TRIM(formulario!I160))-LEN(SUBSTITUTE(TRIM(formulario!I160),".",""))&lt;=1,
ISNUMBER(--SUBSTITUTE(TRIM(formulario!I160),".","")),
NOT(LEFT(TRIM(formulario!I160),1)="."),
NOT(RIGHT(TRIM(formulario!I160),1)=".")
),
"OK",
"ERROR"
)
)</f>
        <v/>
      </c>
      <c r="J160" t="str">
        <f>IF(TRIM(formulario!J160)="","",IF(LEN(formulario!J160)&lt;=256,"OK","ERROR"))</f>
        <v/>
      </c>
      <c r="K160" t="str">
        <f>IF(TRIM(formulario!K160)="","",IF(LEN(formulario!K160)&lt;=1024,"OK","ERROR"))</f>
        <v/>
      </c>
      <c r="L160" t="str">
        <f>IF(
TRIM(formulario!L160)="",
"",
IF(
AND(
ISERROR(SEARCH(",",TRIM(formulario!L160))),
LEN(TRIM(formulario!L160))-LEN(SUBSTITUTE(TRIM(formulario!L160),".",""))&lt;=1,
ISNUMBER(--SUBSTITUTE(TRIM(formulario!L160),".","")),
NOT(LEFT(TRIM(formulario!L160),1)="."),
NOT(RIGHT(TRIM(formulario!L160),1)=".")
),
"OK",
"ERROR"
)
)</f>
        <v/>
      </c>
      <c r="M160" t="str">
        <f>IF(
TRIM(formulario!M160)="",
"",
IF(
AND(
LEN(TRIM(formulario!M160))=10,
MID(TRIM(formulario!M160),3,1)="/",
MID(TRIM(formulario!M160),6,1)="/",
ISNUMBER(DATE(
VALUE(RIGHT(TRIM(formulario!M160),4)),
VALUE(MID(TRIM(formulario!M160),4,2)),
VALUE(LEFT(TRIM(formulario!M160),2))
))
),
"OK",
"ERROR"
)
)</f>
        <v/>
      </c>
      <c r="N160" t="str">
        <f>IF(
TRIM(formulario!N160)="",
"",
IF(
AND(
LEFT(TRIM(formulario!N160),1)="[",
RIGHT(TRIM(formulario!N160),1)="]",
LEN(TRIM(formulario!N160))-LEN(SUBSTITUTE(TRIM(formulario!N160),"[",""))&gt;=1,
LEN(TRIM(formulario!N160))-LEN(SUBSTITUTE(TRIM(formulario!N160),"]",""))&gt;=1,
LEN(TRIM(formulario!N160))-LEN(SUBSTITUTE(TRIM(formulario!N160),".",""))&gt;=2
),
"OK",
"ERROR"
)
)</f>
        <v/>
      </c>
      <c r="O160" t="str">
        <f>IF(formulario!O160="","",IF(COUNTIF(catalogo_areas_tematicas,formulario!O160)&gt;0,"OK","ERROR"))</f>
        <v/>
      </c>
      <c r="P160" t="str">
        <f>IF(formulario!P160="","",IF(COUNTIF(catalogo_tipos_operacion,formulario!P160)&gt;0,"OK","ERROR"))</f>
        <v/>
      </c>
      <c r="Q160" t="str">
        <f>IF(formulario!Q160="","",IF(COUNTIF(catalogo_productos,formulario!Q160)&gt;0,"OK","ERROR"))</f>
        <v/>
      </c>
    </row>
    <row r="161" spans="1:17">
      <c r="A161" t="str">
        <f>IF(TRIM(formulario!A161)="","",IF(AND(ISNUMBER(VALUE(TRIM(formulario!A161))),OR(LEN(TRIM(formulario!A161))=10, LEN(TRIM(formulario!A161))=13)),"OK","ERROR"))</f>
        <v/>
      </c>
      <c r="B161" t="str">
        <f>IF(TRIM(formulario!B161)="","",IF(AND(ISNUMBER(SEARCH("@",formulario!B161)),ISNUMBER(SEARCH(".",formulario!B161)),NOT(ISNUMBER(SEARCH(" ",formulario!B161)))),"OK","ERROR"))</f>
        <v/>
      </c>
      <c r="C161" t="str">
        <f>IF(TRIM(formulario!C161)="","",IF(AND(LEN(TRIM(formulario!C161))=10,ISNUMBER(VALUE(TRIM(formulario!C161))),LEFT(TRIM(formulario!C161),1)="0"),"OK","ERROR"))</f>
        <v/>
      </c>
      <c r="D161" t="str">
        <f>IF(formulario!D161="","",IF(COUNTIF(catalogo_provincias,formulario!D161)&gt;0,"OK","ERROR"))</f>
        <v/>
      </c>
      <c r="E161" t="str">
        <f>IF(formulario!E161="","",IF(COUNTIF(catalogo_ubicacion!$I$2:$I$222,formulario!D161&amp;"|"&amp;formulario!E161)&gt;0,"OK","ERROR"))</f>
        <v/>
      </c>
      <c r="F161" t="str">
        <f>IF(formulario!F161="","",IF(COUNTIF(catalogo_ubicacion!$E$2:$E$1300,formulario!D161&amp;"|"&amp;formulario!E161&amp;"|"&amp;formulario!F161)&gt;0,"OK","ERROR"))</f>
        <v/>
      </c>
      <c r="G161" t="str">
        <f>IF(TRIM(formulario!G161)="","",IF(LEN(formulario!G161)&lt;=256,"OK","ERROR"))</f>
        <v/>
      </c>
      <c r="H161" t="str">
        <f>IF(TRIM(formulario!H161)="","",IF(LEN(formulario!H161)&lt;=256,"OK","ERROR"))</f>
        <v/>
      </c>
      <c r="I161" t="str">
        <f>IF(
TRIM(formulario!I161)="",
"",
IF(
AND(
ISERROR(SEARCH(",",TRIM(formulario!I161))),
LEN(TRIM(formulario!I161))-LEN(SUBSTITUTE(TRIM(formulario!I161),".",""))&lt;=1,
ISNUMBER(--SUBSTITUTE(TRIM(formulario!I161),".","")),
NOT(LEFT(TRIM(formulario!I161),1)="."),
NOT(RIGHT(TRIM(formulario!I161),1)=".")
),
"OK",
"ERROR"
)
)</f>
        <v/>
      </c>
      <c r="J161" t="str">
        <f>IF(TRIM(formulario!J161)="","",IF(LEN(formulario!J161)&lt;=256,"OK","ERROR"))</f>
        <v/>
      </c>
      <c r="K161" t="str">
        <f>IF(TRIM(formulario!K161)="","",IF(LEN(formulario!K161)&lt;=1024,"OK","ERROR"))</f>
        <v/>
      </c>
      <c r="L161" t="str">
        <f>IF(
TRIM(formulario!L161)="",
"",
IF(
AND(
ISERROR(SEARCH(",",TRIM(formulario!L161))),
LEN(TRIM(formulario!L161))-LEN(SUBSTITUTE(TRIM(formulario!L161),".",""))&lt;=1,
ISNUMBER(--SUBSTITUTE(TRIM(formulario!L161),".","")),
NOT(LEFT(TRIM(formulario!L161),1)="."),
NOT(RIGHT(TRIM(formulario!L161),1)=".")
),
"OK",
"ERROR"
)
)</f>
        <v/>
      </c>
      <c r="M161" t="str">
        <f>IF(
TRIM(formulario!M161)="",
"",
IF(
AND(
LEN(TRIM(formulario!M161))=10,
MID(TRIM(formulario!M161),3,1)="/",
MID(TRIM(formulario!M161),6,1)="/",
ISNUMBER(DATE(
VALUE(RIGHT(TRIM(formulario!M161),4)),
VALUE(MID(TRIM(formulario!M161),4,2)),
VALUE(LEFT(TRIM(formulario!M161),2))
))
),
"OK",
"ERROR"
)
)</f>
        <v/>
      </c>
      <c r="N161" t="str">
        <f>IF(
TRIM(formulario!N161)="",
"",
IF(
AND(
LEFT(TRIM(formulario!N161),1)="[",
RIGHT(TRIM(formulario!N161),1)="]",
LEN(TRIM(formulario!N161))-LEN(SUBSTITUTE(TRIM(formulario!N161),"[",""))&gt;=1,
LEN(TRIM(formulario!N161))-LEN(SUBSTITUTE(TRIM(formulario!N161),"]",""))&gt;=1,
LEN(TRIM(formulario!N161))-LEN(SUBSTITUTE(TRIM(formulario!N161),".",""))&gt;=2
),
"OK",
"ERROR"
)
)</f>
        <v/>
      </c>
      <c r="O161" t="str">
        <f>IF(formulario!O161="","",IF(COUNTIF(catalogo_areas_tematicas,formulario!O161)&gt;0,"OK","ERROR"))</f>
        <v/>
      </c>
      <c r="P161" t="str">
        <f>IF(formulario!P161="","",IF(COUNTIF(catalogo_tipos_operacion,formulario!P161)&gt;0,"OK","ERROR"))</f>
        <v/>
      </c>
      <c r="Q161" t="str">
        <f>IF(formulario!Q161="","",IF(COUNTIF(catalogo_productos,formulario!Q161)&gt;0,"OK","ERROR"))</f>
        <v/>
      </c>
    </row>
    <row r="162" spans="1:17">
      <c r="A162" t="str">
        <f>IF(TRIM(formulario!A162)="","",IF(AND(ISNUMBER(VALUE(TRIM(formulario!A162))),OR(LEN(TRIM(formulario!A162))=10, LEN(TRIM(formulario!A162))=13)),"OK","ERROR"))</f>
        <v/>
      </c>
      <c r="B162" t="str">
        <f>IF(TRIM(formulario!B162)="","",IF(AND(ISNUMBER(SEARCH("@",formulario!B162)),ISNUMBER(SEARCH(".",formulario!B162)),NOT(ISNUMBER(SEARCH(" ",formulario!B162)))),"OK","ERROR"))</f>
        <v/>
      </c>
      <c r="C162" t="str">
        <f>IF(TRIM(formulario!C162)="","",IF(AND(LEN(TRIM(formulario!C162))=10,ISNUMBER(VALUE(TRIM(formulario!C162))),LEFT(TRIM(formulario!C162),1)="0"),"OK","ERROR"))</f>
        <v/>
      </c>
      <c r="D162" t="str">
        <f>IF(formulario!D162="","",IF(COUNTIF(catalogo_provincias,formulario!D162)&gt;0,"OK","ERROR"))</f>
        <v/>
      </c>
      <c r="E162" t="str">
        <f>IF(formulario!E162="","",IF(COUNTIF(catalogo_ubicacion!$I$2:$I$222,formulario!D162&amp;"|"&amp;formulario!E162)&gt;0,"OK","ERROR"))</f>
        <v/>
      </c>
      <c r="F162" t="str">
        <f>IF(formulario!F162="","",IF(COUNTIF(catalogo_ubicacion!$E$2:$E$1300,formulario!D162&amp;"|"&amp;formulario!E162&amp;"|"&amp;formulario!F162)&gt;0,"OK","ERROR"))</f>
        <v/>
      </c>
      <c r="G162" t="str">
        <f>IF(TRIM(formulario!G162)="","",IF(LEN(formulario!G162)&lt;=256,"OK","ERROR"))</f>
        <v/>
      </c>
      <c r="H162" t="str">
        <f>IF(TRIM(formulario!H162)="","",IF(LEN(formulario!H162)&lt;=256,"OK","ERROR"))</f>
        <v/>
      </c>
      <c r="I162" t="str">
        <f>IF(
TRIM(formulario!I162)="",
"",
IF(
AND(
ISERROR(SEARCH(",",TRIM(formulario!I162))),
LEN(TRIM(formulario!I162))-LEN(SUBSTITUTE(TRIM(formulario!I162),".",""))&lt;=1,
ISNUMBER(--SUBSTITUTE(TRIM(formulario!I162),".","")),
NOT(LEFT(TRIM(formulario!I162),1)="."),
NOT(RIGHT(TRIM(formulario!I162),1)=".")
),
"OK",
"ERROR"
)
)</f>
        <v/>
      </c>
      <c r="J162" t="str">
        <f>IF(TRIM(formulario!J162)="","",IF(LEN(formulario!J162)&lt;=256,"OK","ERROR"))</f>
        <v/>
      </c>
      <c r="K162" t="str">
        <f>IF(TRIM(formulario!K162)="","",IF(LEN(formulario!K162)&lt;=1024,"OK","ERROR"))</f>
        <v/>
      </c>
      <c r="L162" t="str">
        <f>IF(
TRIM(formulario!L162)="",
"",
IF(
AND(
ISERROR(SEARCH(",",TRIM(formulario!L162))),
LEN(TRIM(formulario!L162))-LEN(SUBSTITUTE(TRIM(formulario!L162),".",""))&lt;=1,
ISNUMBER(--SUBSTITUTE(TRIM(formulario!L162),".","")),
NOT(LEFT(TRIM(formulario!L162),1)="."),
NOT(RIGHT(TRIM(formulario!L162),1)=".")
),
"OK",
"ERROR"
)
)</f>
        <v/>
      </c>
      <c r="M162" t="str">
        <f>IF(
TRIM(formulario!M162)="",
"",
IF(
AND(
LEN(TRIM(formulario!M162))=10,
MID(TRIM(formulario!M162),3,1)="/",
MID(TRIM(formulario!M162),6,1)="/",
ISNUMBER(DATE(
VALUE(RIGHT(TRIM(formulario!M162),4)),
VALUE(MID(TRIM(formulario!M162),4,2)),
VALUE(LEFT(TRIM(formulario!M162),2))
))
),
"OK",
"ERROR"
)
)</f>
        <v/>
      </c>
      <c r="N162" t="str">
        <f>IF(
TRIM(formulario!N162)="",
"",
IF(
AND(
LEFT(TRIM(formulario!N162),1)="[",
RIGHT(TRIM(formulario!N162),1)="]",
LEN(TRIM(formulario!N162))-LEN(SUBSTITUTE(TRIM(formulario!N162),"[",""))&gt;=1,
LEN(TRIM(formulario!N162))-LEN(SUBSTITUTE(TRIM(formulario!N162),"]",""))&gt;=1,
LEN(TRIM(formulario!N162))-LEN(SUBSTITUTE(TRIM(formulario!N162),".",""))&gt;=2
),
"OK",
"ERROR"
)
)</f>
        <v/>
      </c>
      <c r="O162" t="str">
        <f>IF(formulario!O162="","",IF(COUNTIF(catalogo_areas_tematicas,formulario!O162)&gt;0,"OK","ERROR"))</f>
        <v/>
      </c>
      <c r="P162" t="str">
        <f>IF(formulario!P162="","",IF(COUNTIF(catalogo_tipos_operacion,formulario!P162)&gt;0,"OK","ERROR"))</f>
        <v/>
      </c>
      <c r="Q162" t="str">
        <f>IF(formulario!Q162="","",IF(COUNTIF(catalogo_productos,formulario!Q162)&gt;0,"OK","ERROR"))</f>
        <v/>
      </c>
    </row>
    <row r="163" spans="1:17">
      <c r="A163" t="str">
        <f>IF(TRIM(formulario!A163)="","",IF(AND(ISNUMBER(VALUE(TRIM(formulario!A163))),OR(LEN(TRIM(formulario!A163))=10, LEN(TRIM(formulario!A163))=13)),"OK","ERROR"))</f>
        <v/>
      </c>
      <c r="B163" t="str">
        <f>IF(TRIM(formulario!B163)="","",IF(AND(ISNUMBER(SEARCH("@",formulario!B163)),ISNUMBER(SEARCH(".",formulario!B163)),NOT(ISNUMBER(SEARCH(" ",formulario!B163)))),"OK","ERROR"))</f>
        <v/>
      </c>
      <c r="C163" t="str">
        <f>IF(TRIM(formulario!C163)="","",IF(AND(LEN(TRIM(formulario!C163))=10,ISNUMBER(VALUE(TRIM(formulario!C163))),LEFT(TRIM(formulario!C163),1)="0"),"OK","ERROR"))</f>
        <v/>
      </c>
      <c r="D163" t="str">
        <f>IF(formulario!D163="","",IF(COUNTIF(catalogo_provincias,formulario!D163)&gt;0,"OK","ERROR"))</f>
        <v/>
      </c>
      <c r="E163" t="str">
        <f>IF(formulario!E163="","",IF(COUNTIF(catalogo_ubicacion!$I$2:$I$222,formulario!D163&amp;"|"&amp;formulario!E163)&gt;0,"OK","ERROR"))</f>
        <v/>
      </c>
      <c r="F163" t="str">
        <f>IF(formulario!F163="","",IF(COUNTIF(catalogo_ubicacion!$E$2:$E$1300,formulario!D163&amp;"|"&amp;formulario!E163&amp;"|"&amp;formulario!F163)&gt;0,"OK","ERROR"))</f>
        <v/>
      </c>
      <c r="G163" t="str">
        <f>IF(TRIM(formulario!G163)="","",IF(LEN(formulario!G163)&lt;=256,"OK","ERROR"))</f>
        <v/>
      </c>
      <c r="H163" t="str">
        <f>IF(TRIM(formulario!H163)="","",IF(LEN(formulario!H163)&lt;=256,"OK","ERROR"))</f>
        <v/>
      </c>
      <c r="I163" t="str">
        <f>IF(
TRIM(formulario!I163)="",
"",
IF(
AND(
ISERROR(SEARCH(",",TRIM(formulario!I163))),
LEN(TRIM(formulario!I163))-LEN(SUBSTITUTE(TRIM(formulario!I163),".",""))&lt;=1,
ISNUMBER(--SUBSTITUTE(TRIM(formulario!I163),".","")),
NOT(LEFT(TRIM(formulario!I163),1)="."),
NOT(RIGHT(TRIM(formulario!I163),1)=".")
),
"OK",
"ERROR"
)
)</f>
        <v/>
      </c>
      <c r="J163" t="str">
        <f>IF(TRIM(formulario!J163)="","",IF(LEN(formulario!J163)&lt;=256,"OK","ERROR"))</f>
        <v/>
      </c>
      <c r="K163" t="str">
        <f>IF(TRIM(formulario!K163)="","",IF(LEN(formulario!K163)&lt;=1024,"OK","ERROR"))</f>
        <v/>
      </c>
      <c r="L163" t="str">
        <f>IF(
TRIM(formulario!L163)="",
"",
IF(
AND(
ISERROR(SEARCH(",",TRIM(formulario!L163))),
LEN(TRIM(formulario!L163))-LEN(SUBSTITUTE(TRIM(formulario!L163),".",""))&lt;=1,
ISNUMBER(--SUBSTITUTE(TRIM(formulario!L163),".","")),
NOT(LEFT(TRIM(formulario!L163),1)="."),
NOT(RIGHT(TRIM(formulario!L163),1)=".")
),
"OK",
"ERROR"
)
)</f>
        <v/>
      </c>
      <c r="M163" t="str">
        <f>IF(
TRIM(formulario!M163)="",
"",
IF(
AND(
LEN(TRIM(formulario!M163))=10,
MID(TRIM(formulario!M163),3,1)="/",
MID(TRIM(formulario!M163),6,1)="/",
ISNUMBER(DATE(
VALUE(RIGHT(TRIM(formulario!M163),4)),
VALUE(MID(TRIM(formulario!M163),4,2)),
VALUE(LEFT(TRIM(formulario!M163),2))
))
),
"OK",
"ERROR"
)
)</f>
        <v/>
      </c>
      <c r="N163" t="str">
        <f>IF(
TRIM(formulario!N163)="",
"",
IF(
AND(
LEFT(TRIM(formulario!N163),1)="[",
RIGHT(TRIM(formulario!N163),1)="]",
LEN(TRIM(formulario!N163))-LEN(SUBSTITUTE(TRIM(formulario!N163),"[",""))&gt;=1,
LEN(TRIM(formulario!N163))-LEN(SUBSTITUTE(TRIM(formulario!N163),"]",""))&gt;=1,
LEN(TRIM(formulario!N163))-LEN(SUBSTITUTE(TRIM(formulario!N163),".",""))&gt;=2
),
"OK",
"ERROR"
)
)</f>
        <v/>
      </c>
      <c r="O163" t="str">
        <f>IF(formulario!O163="","",IF(COUNTIF(catalogo_areas_tematicas,formulario!O163)&gt;0,"OK","ERROR"))</f>
        <v/>
      </c>
      <c r="P163" t="str">
        <f>IF(formulario!P163="","",IF(COUNTIF(catalogo_tipos_operacion,formulario!P163)&gt;0,"OK","ERROR"))</f>
        <v/>
      </c>
      <c r="Q163" t="str">
        <f>IF(formulario!Q163="","",IF(COUNTIF(catalogo_productos,formulario!Q163)&gt;0,"OK","ERROR"))</f>
        <v/>
      </c>
    </row>
    <row r="164" spans="1:17">
      <c r="A164" t="str">
        <f>IF(TRIM(formulario!A164)="","",IF(AND(ISNUMBER(VALUE(TRIM(formulario!A164))),OR(LEN(TRIM(formulario!A164))=10, LEN(TRIM(formulario!A164))=13)),"OK","ERROR"))</f>
        <v/>
      </c>
      <c r="B164" t="str">
        <f>IF(TRIM(formulario!B164)="","",IF(AND(ISNUMBER(SEARCH("@",formulario!B164)),ISNUMBER(SEARCH(".",formulario!B164)),NOT(ISNUMBER(SEARCH(" ",formulario!B164)))),"OK","ERROR"))</f>
        <v/>
      </c>
      <c r="C164" t="str">
        <f>IF(TRIM(formulario!C164)="","",IF(AND(LEN(TRIM(formulario!C164))=10,ISNUMBER(VALUE(TRIM(formulario!C164))),LEFT(TRIM(formulario!C164),1)="0"),"OK","ERROR"))</f>
        <v/>
      </c>
      <c r="D164" t="str">
        <f>IF(formulario!D164="","",IF(COUNTIF(catalogo_provincias,formulario!D164)&gt;0,"OK","ERROR"))</f>
        <v/>
      </c>
      <c r="E164" t="str">
        <f>IF(formulario!E164="","",IF(COUNTIF(catalogo_ubicacion!$I$2:$I$222,formulario!D164&amp;"|"&amp;formulario!E164)&gt;0,"OK","ERROR"))</f>
        <v/>
      </c>
      <c r="F164" t="str">
        <f>IF(formulario!F164="","",IF(COUNTIF(catalogo_ubicacion!$E$2:$E$1300,formulario!D164&amp;"|"&amp;formulario!E164&amp;"|"&amp;formulario!F164)&gt;0,"OK","ERROR"))</f>
        <v/>
      </c>
      <c r="G164" t="str">
        <f>IF(TRIM(formulario!G164)="","",IF(LEN(formulario!G164)&lt;=256,"OK","ERROR"))</f>
        <v/>
      </c>
      <c r="H164" t="str">
        <f>IF(TRIM(formulario!H164)="","",IF(LEN(formulario!H164)&lt;=256,"OK","ERROR"))</f>
        <v/>
      </c>
      <c r="I164" t="str">
        <f>IF(
TRIM(formulario!I164)="",
"",
IF(
AND(
ISERROR(SEARCH(",",TRIM(formulario!I164))),
LEN(TRIM(formulario!I164))-LEN(SUBSTITUTE(TRIM(formulario!I164),".",""))&lt;=1,
ISNUMBER(--SUBSTITUTE(TRIM(formulario!I164),".","")),
NOT(LEFT(TRIM(formulario!I164),1)="."),
NOT(RIGHT(TRIM(formulario!I164),1)=".")
),
"OK",
"ERROR"
)
)</f>
        <v/>
      </c>
      <c r="J164" t="str">
        <f>IF(TRIM(formulario!J164)="","",IF(LEN(formulario!J164)&lt;=256,"OK","ERROR"))</f>
        <v/>
      </c>
      <c r="K164" t="str">
        <f>IF(TRIM(formulario!K164)="","",IF(LEN(formulario!K164)&lt;=1024,"OK","ERROR"))</f>
        <v/>
      </c>
      <c r="L164" t="str">
        <f>IF(
TRIM(formulario!L164)="",
"",
IF(
AND(
ISERROR(SEARCH(",",TRIM(formulario!L164))),
LEN(TRIM(formulario!L164))-LEN(SUBSTITUTE(TRIM(formulario!L164),".",""))&lt;=1,
ISNUMBER(--SUBSTITUTE(TRIM(formulario!L164),".","")),
NOT(LEFT(TRIM(formulario!L164),1)="."),
NOT(RIGHT(TRIM(formulario!L164),1)=".")
),
"OK",
"ERROR"
)
)</f>
        <v/>
      </c>
      <c r="M164" t="str">
        <f>IF(
TRIM(formulario!M164)="",
"",
IF(
AND(
LEN(TRIM(formulario!M164))=10,
MID(TRIM(formulario!M164),3,1)="/",
MID(TRIM(formulario!M164),6,1)="/",
ISNUMBER(DATE(
VALUE(RIGHT(TRIM(formulario!M164),4)),
VALUE(MID(TRIM(formulario!M164),4,2)),
VALUE(LEFT(TRIM(formulario!M164),2))
))
),
"OK",
"ERROR"
)
)</f>
        <v/>
      </c>
      <c r="N164" t="str">
        <f>IF(
TRIM(formulario!N164)="",
"",
IF(
AND(
LEFT(TRIM(formulario!N164),1)="[",
RIGHT(TRIM(formulario!N164),1)="]",
LEN(TRIM(formulario!N164))-LEN(SUBSTITUTE(TRIM(formulario!N164),"[",""))&gt;=1,
LEN(TRIM(formulario!N164))-LEN(SUBSTITUTE(TRIM(formulario!N164),"]",""))&gt;=1,
LEN(TRIM(formulario!N164))-LEN(SUBSTITUTE(TRIM(formulario!N164),".",""))&gt;=2
),
"OK",
"ERROR"
)
)</f>
        <v/>
      </c>
      <c r="O164" t="str">
        <f>IF(formulario!O164="","",IF(COUNTIF(catalogo_areas_tematicas,formulario!O164)&gt;0,"OK","ERROR"))</f>
        <v/>
      </c>
      <c r="P164" t="str">
        <f>IF(formulario!P164="","",IF(COUNTIF(catalogo_tipos_operacion,formulario!P164)&gt;0,"OK","ERROR"))</f>
        <v/>
      </c>
      <c r="Q164" t="str">
        <f>IF(formulario!Q164="","",IF(COUNTIF(catalogo_productos,formulario!Q164)&gt;0,"OK","ERROR"))</f>
        <v/>
      </c>
    </row>
    <row r="165" spans="1:17">
      <c r="A165" t="str">
        <f>IF(TRIM(formulario!A165)="","",IF(AND(ISNUMBER(VALUE(TRIM(formulario!A165))),OR(LEN(TRIM(formulario!A165))=10, LEN(TRIM(formulario!A165))=13)),"OK","ERROR"))</f>
        <v/>
      </c>
      <c r="B165" t="str">
        <f>IF(TRIM(formulario!B165)="","",IF(AND(ISNUMBER(SEARCH("@",formulario!B165)),ISNUMBER(SEARCH(".",formulario!B165)),NOT(ISNUMBER(SEARCH(" ",formulario!B165)))),"OK","ERROR"))</f>
        <v/>
      </c>
      <c r="C165" t="str">
        <f>IF(TRIM(formulario!C165)="","",IF(AND(LEN(TRIM(formulario!C165))=10,ISNUMBER(VALUE(TRIM(formulario!C165))),LEFT(TRIM(formulario!C165),1)="0"),"OK","ERROR"))</f>
        <v/>
      </c>
      <c r="D165" t="str">
        <f>IF(formulario!D165="","",IF(COUNTIF(catalogo_provincias,formulario!D165)&gt;0,"OK","ERROR"))</f>
        <v/>
      </c>
      <c r="E165" t="str">
        <f>IF(formulario!E165="","",IF(COUNTIF(catalogo_ubicacion!$I$2:$I$222,formulario!D165&amp;"|"&amp;formulario!E165)&gt;0,"OK","ERROR"))</f>
        <v/>
      </c>
      <c r="F165" t="str">
        <f>IF(formulario!F165="","",IF(COUNTIF(catalogo_ubicacion!$E$2:$E$1300,formulario!D165&amp;"|"&amp;formulario!E165&amp;"|"&amp;formulario!F165)&gt;0,"OK","ERROR"))</f>
        <v/>
      </c>
      <c r="G165" t="str">
        <f>IF(TRIM(formulario!G165)="","",IF(LEN(formulario!G165)&lt;=256,"OK","ERROR"))</f>
        <v/>
      </c>
      <c r="H165" t="str">
        <f>IF(TRIM(formulario!H165)="","",IF(LEN(formulario!H165)&lt;=256,"OK","ERROR"))</f>
        <v/>
      </c>
      <c r="I165" t="str">
        <f>IF(
TRIM(formulario!I165)="",
"",
IF(
AND(
ISERROR(SEARCH(",",TRIM(formulario!I165))),
LEN(TRIM(formulario!I165))-LEN(SUBSTITUTE(TRIM(formulario!I165),".",""))&lt;=1,
ISNUMBER(--SUBSTITUTE(TRIM(formulario!I165),".","")),
NOT(LEFT(TRIM(formulario!I165),1)="."),
NOT(RIGHT(TRIM(formulario!I165),1)=".")
),
"OK",
"ERROR"
)
)</f>
        <v/>
      </c>
      <c r="J165" t="str">
        <f>IF(TRIM(formulario!J165)="","",IF(LEN(formulario!J165)&lt;=256,"OK","ERROR"))</f>
        <v/>
      </c>
      <c r="K165" t="str">
        <f>IF(TRIM(formulario!K165)="","",IF(LEN(formulario!K165)&lt;=1024,"OK","ERROR"))</f>
        <v/>
      </c>
      <c r="L165" t="str">
        <f>IF(
TRIM(formulario!L165)="",
"",
IF(
AND(
ISERROR(SEARCH(",",TRIM(formulario!L165))),
LEN(TRIM(formulario!L165))-LEN(SUBSTITUTE(TRIM(formulario!L165),".",""))&lt;=1,
ISNUMBER(--SUBSTITUTE(TRIM(formulario!L165),".","")),
NOT(LEFT(TRIM(formulario!L165),1)="."),
NOT(RIGHT(TRIM(formulario!L165),1)=".")
),
"OK",
"ERROR"
)
)</f>
        <v/>
      </c>
      <c r="M165" t="str">
        <f>IF(
TRIM(formulario!M165)="",
"",
IF(
AND(
LEN(TRIM(formulario!M165))=10,
MID(TRIM(formulario!M165),3,1)="/",
MID(TRIM(formulario!M165),6,1)="/",
ISNUMBER(DATE(
VALUE(RIGHT(TRIM(formulario!M165),4)),
VALUE(MID(TRIM(formulario!M165),4,2)),
VALUE(LEFT(TRIM(formulario!M165),2))
))
),
"OK",
"ERROR"
)
)</f>
        <v/>
      </c>
      <c r="N165" t="str">
        <f>IF(
TRIM(formulario!N165)="",
"",
IF(
AND(
LEFT(TRIM(formulario!N165),1)="[",
RIGHT(TRIM(formulario!N165),1)="]",
LEN(TRIM(formulario!N165))-LEN(SUBSTITUTE(TRIM(formulario!N165),"[",""))&gt;=1,
LEN(TRIM(formulario!N165))-LEN(SUBSTITUTE(TRIM(formulario!N165),"]",""))&gt;=1,
LEN(TRIM(formulario!N165))-LEN(SUBSTITUTE(TRIM(formulario!N165),".",""))&gt;=2
),
"OK",
"ERROR"
)
)</f>
        <v/>
      </c>
      <c r="O165" t="str">
        <f>IF(formulario!O165="","",IF(COUNTIF(catalogo_areas_tematicas,formulario!O165)&gt;0,"OK","ERROR"))</f>
        <v/>
      </c>
      <c r="P165" t="str">
        <f>IF(formulario!P165="","",IF(COUNTIF(catalogo_tipos_operacion,formulario!P165)&gt;0,"OK","ERROR"))</f>
        <v/>
      </c>
      <c r="Q165" t="str">
        <f>IF(formulario!Q165="","",IF(COUNTIF(catalogo_productos,formulario!Q165)&gt;0,"OK","ERROR"))</f>
        <v/>
      </c>
    </row>
    <row r="166" spans="1:17">
      <c r="A166" t="str">
        <f>IF(TRIM(formulario!A166)="","",IF(AND(ISNUMBER(VALUE(TRIM(formulario!A166))),OR(LEN(TRIM(formulario!A166))=10, LEN(TRIM(formulario!A166))=13)),"OK","ERROR"))</f>
        <v/>
      </c>
      <c r="B166" t="str">
        <f>IF(TRIM(formulario!B166)="","",IF(AND(ISNUMBER(SEARCH("@",formulario!B166)),ISNUMBER(SEARCH(".",formulario!B166)),NOT(ISNUMBER(SEARCH(" ",formulario!B166)))),"OK","ERROR"))</f>
        <v/>
      </c>
      <c r="C166" t="str">
        <f>IF(TRIM(formulario!C166)="","",IF(AND(LEN(TRIM(formulario!C166))=10,ISNUMBER(VALUE(TRIM(formulario!C166))),LEFT(TRIM(formulario!C166),1)="0"),"OK","ERROR"))</f>
        <v/>
      </c>
      <c r="D166" t="str">
        <f>IF(formulario!D166="","",IF(COUNTIF(catalogo_provincias,formulario!D166)&gt;0,"OK","ERROR"))</f>
        <v/>
      </c>
      <c r="E166" t="str">
        <f>IF(formulario!E166="","",IF(COUNTIF(catalogo_ubicacion!$I$2:$I$222,formulario!D166&amp;"|"&amp;formulario!E166)&gt;0,"OK","ERROR"))</f>
        <v/>
      </c>
      <c r="F166" t="str">
        <f>IF(formulario!F166="","",IF(COUNTIF(catalogo_ubicacion!$E$2:$E$1300,formulario!D166&amp;"|"&amp;formulario!E166&amp;"|"&amp;formulario!F166)&gt;0,"OK","ERROR"))</f>
        <v/>
      </c>
      <c r="G166" t="str">
        <f>IF(TRIM(formulario!G166)="","",IF(LEN(formulario!G166)&lt;=256,"OK","ERROR"))</f>
        <v/>
      </c>
      <c r="H166" t="str">
        <f>IF(TRIM(formulario!H166)="","",IF(LEN(formulario!H166)&lt;=256,"OK","ERROR"))</f>
        <v/>
      </c>
      <c r="I166" t="str">
        <f>IF(
TRIM(formulario!I166)="",
"",
IF(
AND(
ISERROR(SEARCH(",",TRIM(formulario!I166))),
LEN(TRIM(formulario!I166))-LEN(SUBSTITUTE(TRIM(formulario!I166),".",""))&lt;=1,
ISNUMBER(--SUBSTITUTE(TRIM(formulario!I166),".","")),
NOT(LEFT(TRIM(formulario!I166),1)="."),
NOT(RIGHT(TRIM(formulario!I166),1)=".")
),
"OK",
"ERROR"
)
)</f>
        <v/>
      </c>
      <c r="J166" t="str">
        <f>IF(TRIM(formulario!J166)="","",IF(LEN(formulario!J166)&lt;=256,"OK","ERROR"))</f>
        <v/>
      </c>
      <c r="K166" t="str">
        <f>IF(TRIM(formulario!K166)="","",IF(LEN(formulario!K166)&lt;=1024,"OK","ERROR"))</f>
        <v/>
      </c>
      <c r="L166" t="str">
        <f>IF(
TRIM(formulario!L166)="",
"",
IF(
AND(
ISERROR(SEARCH(",",TRIM(formulario!L166))),
LEN(TRIM(formulario!L166))-LEN(SUBSTITUTE(TRIM(formulario!L166),".",""))&lt;=1,
ISNUMBER(--SUBSTITUTE(TRIM(formulario!L166),".","")),
NOT(LEFT(TRIM(formulario!L166),1)="."),
NOT(RIGHT(TRIM(formulario!L166),1)=".")
),
"OK",
"ERROR"
)
)</f>
        <v/>
      </c>
      <c r="M166" t="str">
        <f>IF(
TRIM(formulario!M166)="",
"",
IF(
AND(
LEN(TRIM(formulario!M166))=10,
MID(TRIM(formulario!M166),3,1)="/",
MID(TRIM(formulario!M166),6,1)="/",
ISNUMBER(DATE(
VALUE(RIGHT(TRIM(formulario!M166),4)),
VALUE(MID(TRIM(formulario!M166),4,2)),
VALUE(LEFT(TRIM(formulario!M166),2))
))
),
"OK",
"ERROR"
)
)</f>
        <v/>
      </c>
      <c r="N166" t="str">
        <f>IF(
TRIM(formulario!N166)="",
"",
IF(
AND(
LEFT(TRIM(formulario!N166),1)="[",
RIGHT(TRIM(formulario!N166),1)="]",
LEN(TRIM(formulario!N166))-LEN(SUBSTITUTE(TRIM(formulario!N166),"[",""))&gt;=1,
LEN(TRIM(formulario!N166))-LEN(SUBSTITUTE(TRIM(formulario!N166),"]",""))&gt;=1,
LEN(TRIM(formulario!N166))-LEN(SUBSTITUTE(TRIM(formulario!N166),".",""))&gt;=2
),
"OK",
"ERROR"
)
)</f>
        <v/>
      </c>
      <c r="O166" t="str">
        <f>IF(formulario!O166="","",IF(COUNTIF(catalogo_areas_tematicas,formulario!O166)&gt;0,"OK","ERROR"))</f>
        <v/>
      </c>
      <c r="P166" t="str">
        <f>IF(formulario!P166="","",IF(COUNTIF(catalogo_tipos_operacion,formulario!P166)&gt;0,"OK","ERROR"))</f>
        <v/>
      </c>
      <c r="Q166" t="str">
        <f>IF(formulario!Q166="","",IF(COUNTIF(catalogo_productos,formulario!Q166)&gt;0,"OK","ERROR"))</f>
        <v/>
      </c>
    </row>
    <row r="167" spans="1:17">
      <c r="A167" t="str">
        <f>IF(TRIM(formulario!A167)="","",IF(AND(ISNUMBER(VALUE(TRIM(formulario!A167))),OR(LEN(TRIM(formulario!A167))=10, LEN(TRIM(formulario!A167))=13)),"OK","ERROR"))</f>
        <v/>
      </c>
      <c r="B167" t="str">
        <f>IF(TRIM(formulario!B167)="","",IF(AND(ISNUMBER(SEARCH("@",formulario!B167)),ISNUMBER(SEARCH(".",formulario!B167)),NOT(ISNUMBER(SEARCH(" ",formulario!B167)))),"OK","ERROR"))</f>
        <v/>
      </c>
      <c r="C167" t="str">
        <f>IF(TRIM(formulario!C167)="","",IF(AND(LEN(TRIM(formulario!C167))=10,ISNUMBER(VALUE(TRIM(formulario!C167))),LEFT(TRIM(formulario!C167),1)="0"),"OK","ERROR"))</f>
        <v/>
      </c>
      <c r="D167" t="str">
        <f>IF(formulario!D167="","",IF(COUNTIF(catalogo_provincias,formulario!D167)&gt;0,"OK","ERROR"))</f>
        <v/>
      </c>
      <c r="E167" t="str">
        <f>IF(formulario!E167="","",IF(COUNTIF(catalogo_ubicacion!$I$2:$I$222,formulario!D167&amp;"|"&amp;formulario!E167)&gt;0,"OK","ERROR"))</f>
        <v/>
      </c>
      <c r="F167" t="str">
        <f>IF(formulario!F167="","",IF(COUNTIF(catalogo_ubicacion!$E$2:$E$1300,formulario!D167&amp;"|"&amp;formulario!E167&amp;"|"&amp;formulario!F167)&gt;0,"OK","ERROR"))</f>
        <v/>
      </c>
      <c r="G167" t="str">
        <f>IF(TRIM(formulario!G167)="","",IF(LEN(formulario!G167)&lt;=256,"OK","ERROR"))</f>
        <v/>
      </c>
      <c r="H167" t="str">
        <f>IF(TRIM(formulario!H167)="","",IF(LEN(formulario!H167)&lt;=256,"OK","ERROR"))</f>
        <v/>
      </c>
      <c r="I167" t="str">
        <f>IF(
TRIM(formulario!I167)="",
"",
IF(
AND(
ISERROR(SEARCH(",",TRIM(formulario!I167))),
LEN(TRIM(formulario!I167))-LEN(SUBSTITUTE(TRIM(formulario!I167),".",""))&lt;=1,
ISNUMBER(--SUBSTITUTE(TRIM(formulario!I167),".","")),
NOT(LEFT(TRIM(formulario!I167),1)="."),
NOT(RIGHT(TRIM(formulario!I167),1)=".")
),
"OK",
"ERROR"
)
)</f>
        <v/>
      </c>
      <c r="J167" t="str">
        <f>IF(TRIM(formulario!J167)="","",IF(LEN(formulario!J167)&lt;=256,"OK","ERROR"))</f>
        <v/>
      </c>
      <c r="K167" t="str">
        <f>IF(TRIM(formulario!K167)="","",IF(LEN(formulario!K167)&lt;=1024,"OK","ERROR"))</f>
        <v/>
      </c>
      <c r="L167" t="str">
        <f>IF(
TRIM(formulario!L167)="",
"",
IF(
AND(
ISERROR(SEARCH(",",TRIM(formulario!L167))),
LEN(TRIM(formulario!L167))-LEN(SUBSTITUTE(TRIM(formulario!L167),".",""))&lt;=1,
ISNUMBER(--SUBSTITUTE(TRIM(formulario!L167),".","")),
NOT(LEFT(TRIM(formulario!L167),1)="."),
NOT(RIGHT(TRIM(formulario!L167),1)=".")
),
"OK",
"ERROR"
)
)</f>
        <v/>
      </c>
      <c r="M167" t="str">
        <f>IF(
TRIM(formulario!M167)="",
"",
IF(
AND(
LEN(TRIM(formulario!M167))=10,
MID(TRIM(formulario!M167),3,1)="/",
MID(TRIM(formulario!M167),6,1)="/",
ISNUMBER(DATE(
VALUE(RIGHT(TRIM(formulario!M167),4)),
VALUE(MID(TRIM(formulario!M167),4,2)),
VALUE(LEFT(TRIM(formulario!M167),2))
))
),
"OK",
"ERROR"
)
)</f>
        <v/>
      </c>
      <c r="N167" t="str">
        <f>IF(
TRIM(formulario!N167)="",
"",
IF(
AND(
LEFT(TRIM(formulario!N167),1)="[",
RIGHT(TRIM(formulario!N167),1)="]",
LEN(TRIM(formulario!N167))-LEN(SUBSTITUTE(TRIM(formulario!N167),"[",""))&gt;=1,
LEN(TRIM(formulario!N167))-LEN(SUBSTITUTE(TRIM(formulario!N167),"]",""))&gt;=1,
LEN(TRIM(formulario!N167))-LEN(SUBSTITUTE(TRIM(formulario!N167),".",""))&gt;=2
),
"OK",
"ERROR"
)
)</f>
        <v/>
      </c>
      <c r="O167" t="str">
        <f>IF(formulario!O167="","",IF(COUNTIF(catalogo_areas_tematicas,formulario!O167)&gt;0,"OK","ERROR"))</f>
        <v/>
      </c>
      <c r="P167" t="str">
        <f>IF(formulario!P167="","",IF(COUNTIF(catalogo_tipos_operacion,formulario!P167)&gt;0,"OK","ERROR"))</f>
        <v/>
      </c>
      <c r="Q167" t="str">
        <f>IF(formulario!Q167="","",IF(COUNTIF(catalogo_productos,formulario!Q167)&gt;0,"OK","ERROR"))</f>
        <v/>
      </c>
    </row>
    <row r="168" spans="1:17">
      <c r="A168" t="str">
        <f>IF(TRIM(formulario!A168)="","",IF(AND(ISNUMBER(VALUE(TRIM(formulario!A168))),OR(LEN(TRIM(formulario!A168))=10, LEN(TRIM(formulario!A168))=13)),"OK","ERROR"))</f>
        <v/>
      </c>
      <c r="B168" t="str">
        <f>IF(TRIM(formulario!B168)="","",IF(AND(ISNUMBER(SEARCH("@",formulario!B168)),ISNUMBER(SEARCH(".",formulario!B168)),NOT(ISNUMBER(SEARCH(" ",formulario!B168)))),"OK","ERROR"))</f>
        <v/>
      </c>
      <c r="C168" t="str">
        <f>IF(TRIM(formulario!C168)="","",IF(AND(LEN(TRIM(formulario!C168))=10,ISNUMBER(VALUE(TRIM(formulario!C168))),LEFT(TRIM(formulario!C168),1)="0"),"OK","ERROR"))</f>
        <v/>
      </c>
      <c r="D168" t="str">
        <f>IF(formulario!D168="","",IF(COUNTIF(catalogo_provincias,formulario!D168)&gt;0,"OK","ERROR"))</f>
        <v/>
      </c>
      <c r="E168" t="str">
        <f>IF(formulario!E168="","",IF(COUNTIF(catalogo_ubicacion!$I$2:$I$222,formulario!D168&amp;"|"&amp;formulario!E168)&gt;0,"OK","ERROR"))</f>
        <v/>
      </c>
      <c r="F168" t="str">
        <f>IF(formulario!F168="","",IF(COUNTIF(catalogo_ubicacion!$E$2:$E$1300,formulario!D168&amp;"|"&amp;formulario!E168&amp;"|"&amp;formulario!F168)&gt;0,"OK","ERROR"))</f>
        <v/>
      </c>
      <c r="G168" t="str">
        <f>IF(TRIM(formulario!G168)="","",IF(LEN(formulario!G168)&lt;=256,"OK","ERROR"))</f>
        <v/>
      </c>
      <c r="H168" t="str">
        <f>IF(TRIM(formulario!H168)="","",IF(LEN(formulario!H168)&lt;=256,"OK","ERROR"))</f>
        <v/>
      </c>
      <c r="I168" t="str">
        <f>IF(
TRIM(formulario!I168)="",
"",
IF(
AND(
ISERROR(SEARCH(",",TRIM(formulario!I168))),
LEN(TRIM(formulario!I168))-LEN(SUBSTITUTE(TRIM(formulario!I168),".",""))&lt;=1,
ISNUMBER(--SUBSTITUTE(TRIM(formulario!I168),".","")),
NOT(LEFT(TRIM(formulario!I168),1)="."),
NOT(RIGHT(TRIM(formulario!I168),1)=".")
),
"OK",
"ERROR"
)
)</f>
        <v/>
      </c>
      <c r="J168" t="str">
        <f>IF(TRIM(formulario!J168)="","",IF(LEN(formulario!J168)&lt;=256,"OK","ERROR"))</f>
        <v/>
      </c>
      <c r="K168" t="str">
        <f>IF(TRIM(formulario!K168)="","",IF(LEN(formulario!K168)&lt;=1024,"OK","ERROR"))</f>
        <v/>
      </c>
      <c r="L168" t="str">
        <f>IF(
TRIM(formulario!L168)="",
"",
IF(
AND(
ISERROR(SEARCH(",",TRIM(formulario!L168))),
LEN(TRIM(formulario!L168))-LEN(SUBSTITUTE(TRIM(formulario!L168),".",""))&lt;=1,
ISNUMBER(--SUBSTITUTE(TRIM(formulario!L168),".","")),
NOT(LEFT(TRIM(formulario!L168),1)="."),
NOT(RIGHT(TRIM(formulario!L168),1)=".")
),
"OK",
"ERROR"
)
)</f>
        <v/>
      </c>
      <c r="M168" t="str">
        <f>IF(
TRIM(formulario!M168)="",
"",
IF(
AND(
LEN(TRIM(formulario!M168))=10,
MID(TRIM(formulario!M168),3,1)="/",
MID(TRIM(formulario!M168),6,1)="/",
ISNUMBER(DATE(
VALUE(RIGHT(TRIM(formulario!M168),4)),
VALUE(MID(TRIM(formulario!M168),4,2)),
VALUE(LEFT(TRIM(formulario!M168),2))
))
),
"OK",
"ERROR"
)
)</f>
        <v/>
      </c>
      <c r="N168" t="str">
        <f>IF(
TRIM(formulario!N168)="",
"",
IF(
AND(
LEFT(TRIM(formulario!N168),1)="[",
RIGHT(TRIM(formulario!N168),1)="]",
LEN(TRIM(formulario!N168))-LEN(SUBSTITUTE(TRIM(formulario!N168),"[",""))&gt;=1,
LEN(TRIM(formulario!N168))-LEN(SUBSTITUTE(TRIM(formulario!N168),"]",""))&gt;=1,
LEN(TRIM(formulario!N168))-LEN(SUBSTITUTE(TRIM(formulario!N168),".",""))&gt;=2
),
"OK",
"ERROR"
)
)</f>
        <v/>
      </c>
      <c r="O168" t="str">
        <f>IF(formulario!O168="","",IF(COUNTIF(catalogo_areas_tematicas,formulario!O168)&gt;0,"OK","ERROR"))</f>
        <v/>
      </c>
      <c r="P168" t="str">
        <f>IF(formulario!P168="","",IF(COUNTIF(catalogo_tipos_operacion,formulario!P168)&gt;0,"OK","ERROR"))</f>
        <v/>
      </c>
      <c r="Q168" t="str">
        <f>IF(formulario!Q168="","",IF(COUNTIF(catalogo_productos,formulario!Q168)&gt;0,"OK","ERROR"))</f>
        <v/>
      </c>
    </row>
    <row r="169" spans="1:17">
      <c r="A169" t="str">
        <f>IF(TRIM(formulario!A169)="","",IF(AND(ISNUMBER(VALUE(TRIM(formulario!A169))),OR(LEN(TRIM(formulario!A169))=10, LEN(TRIM(formulario!A169))=13)),"OK","ERROR"))</f>
        <v/>
      </c>
      <c r="B169" t="str">
        <f>IF(TRIM(formulario!B169)="","",IF(AND(ISNUMBER(SEARCH("@",formulario!B169)),ISNUMBER(SEARCH(".",formulario!B169)),NOT(ISNUMBER(SEARCH(" ",formulario!B169)))),"OK","ERROR"))</f>
        <v/>
      </c>
      <c r="C169" t="str">
        <f>IF(TRIM(formulario!C169)="","",IF(AND(LEN(TRIM(formulario!C169))=10,ISNUMBER(VALUE(TRIM(formulario!C169))),LEFT(TRIM(formulario!C169),1)="0"),"OK","ERROR"))</f>
        <v/>
      </c>
      <c r="D169" t="str">
        <f>IF(formulario!D169="","",IF(COUNTIF(catalogo_provincias,formulario!D169)&gt;0,"OK","ERROR"))</f>
        <v/>
      </c>
      <c r="E169" t="str">
        <f>IF(formulario!E169="","",IF(COUNTIF(catalogo_ubicacion!$I$2:$I$222,formulario!D169&amp;"|"&amp;formulario!E169)&gt;0,"OK","ERROR"))</f>
        <v/>
      </c>
      <c r="F169" t="str">
        <f>IF(formulario!F169="","",IF(COUNTIF(catalogo_ubicacion!$E$2:$E$1300,formulario!D169&amp;"|"&amp;formulario!E169&amp;"|"&amp;formulario!F169)&gt;0,"OK","ERROR"))</f>
        <v/>
      </c>
      <c r="G169" t="str">
        <f>IF(TRIM(formulario!G169)="","",IF(LEN(formulario!G169)&lt;=256,"OK","ERROR"))</f>
        <v/>
      </c>
      <c r="H169" t="str">
        <f>IF(TRIM(formulario!H169)="","",IF(LEN(formulario!H169)&lt;=256,"OK","ERROR"))</f>
        <v/>
      </c>
      <c r="I169" t="str">
        <f>IF(
TRIM(formulario!I169)="",
"",
IF(
AND(
ISERROR(SEARCH(",",TRIM(formulario!I169))),
LEN(TRIM(formulario!I169))-LEN(SUBSTITUTE(TRIM(formulario!I169),".",""))&lt;=1,
ISNUMBER(--SUBSTITUTE(TRIM(formulario!I169),".","")),
NOT(LEFT(TRIM(formulario!I169),1)="."),
NOT(RIGHT(TRIM(formulario!I169),1)=".")
),
"OK",
"ERROR"
)
)</f>
        <v/>
      </c>
      <c r="J169" t="str">
        <f>IF(TRIM(formulario!J169)="","",IF(LEN(formulario!J169)&lt;=256,"OK","ERROR"))</f>
        <v/>
      </c>
      <c r="K169" t="str">
        <f>IF(TRIM(formulario!K169)="","",IF(LEN(formulario!K169)&lt;=1024,"OK","ERROR"))</f>
        <v/>
      </c>
      <c r="L169" t="str">
        <f>IF(
TRIM(formulario!L169)="",
"",
IF(
AND(
ISERROR(SEARCH(",",TRIM(formulario!L169))),
LEN(TRIM(formulario!L169))-LEN(SUBSTITUTE(TRIM(formulario!L169),".",""))&lt;=1,
ISNUMBER(--SUBSTITUTE(TRIM(formulario!L169),".","")),
NOT(LEFT(TRIM(formulario!L169),1)="."),
NOT(RIGHT(TRIM(formulario!L169),1)=".")
),
"OK",
"ERROR"
)
)</f>
        <v/>
      </c>
      <c r="M169" t="str">
        <f>IF(
TRIM(formulario!M169)="",
"",
IF(
AND(
LEN(TRIM(formulario!M169))=10,
MID(TRIM(formulario!M169),3,1)="/",
MID(TRIM(formulario!M169),6,1)="/",
ISNUMBER(DATE(
VALUE(RIGHT(TRIM(formulario!M169),4)),
VALUE(MID(TRIM(formulario!M169),4,2)),
VALUE(LEFT(TRIM(formulario!M169),2))
))
),
"OK",
"ERROR"
)
)</f>
        <v/>
      </c>
      <c r="N169" t="str">
        <f>IF(
TRIM(formulario!N169)="",
"",
IF(
AND(
LEFT(TRIM(formulario!N169),1)="[",
RIGHT(TRIM(formulario!N169),1)="]",
LEN(TRIM(formulario!N169))-LEN(SUBSTITUTE(TRIM(formulario!N169),"[",""))&gt;=1,
LEN(TRIM(formulario!N169))-LEN(SUBSTITUTE(TRIM(formulario!N169),"]",""))&gt;=1,
LEN(TRIM(formulario!N169))-LEN(SUBSTITUTE(TRIM(formulario!N169),".",""))&gt;=2
),
"OK",
"ERROR"
)
)</f>
        <v/>
      </c>
      <c r="O169" t="str">
        <f>IF(formulario!O169="","",IF(COUNTIF(catalogo_areas_tematicas,formulario!O169)&gt;0,"OK","ERROR"))</f>
        <v/>
      </c>
      <c r="P169" t="str">
        <f>IF(formulario!P169="","",IF(COUNTIF(catalogo_tipos_operacion,formulario!P169)&gt;0,"OK","ERROR"))</f>
        <v/>
      </c>
      <c r="Q169" t="str">
        <f>IF(formulario!Q169="","",IF(COUNTIF(catalogo_productos,formulario!Q169)&gt;0,"OK","ERROR"))</f>
        <v/>
      </c>
    </row>
    <row r="170" spans="1:17">
      <c r="A170" t="str">
        <f>IF(TRIM(formulario!A170)="","",IF(AND(ISNUMBER(VALUE(TRIM(formulario!A170))),OR(LEN(TRIM(formulario!A170))=10, LEN(TRIM(formulario!A170))=13)),"OK","ERROR"))</f>
        <v/>
      </c>
      <c r="B170" t="str">
        <f>IF(TRIM(formulario!B170)="","",IF(AND(ISNUMBER(SEARCH("@",formulario!B170)),ISNUMBER(SEARCH(".",formulario!B170)),NOT(ISNUMBER(SEARCH(" ",formulario!B170)))),"OK","ERROR"))</f>
        <v/>
      </c>
      <c r="C170" t="str">
        <f>IF(TRIM(formulario!C170)="","",IF(AND(LEN(TRIM(formulario!C170))=10,ISNUMBER(VALUE(TRIM(formulario!C170))),LEFT(TRIM(formulario!C170),1)="0"),"OK","ERROR"))</f>
        <v/>
      </c>
      <c r="D170" t="str">
        <f>IF(formulario!D170="","",IF(COUNTIF(catalogo_provincias,formulario!D170)&gt;0,"OK","ERROR"))</f>
        <v/>
      </c>
      <c r="E170" t="str">
        <f>IF(formulario!E170="","",IF(COUNTIF(catalogo_ubicacion!$I$2:$I$222,formulario!D170&amp;"|"&amp;formulario!E170)&gt;0,"OK","ERROR"))</f>
        <v/>
      </c>
      <c r="F170" t="str">
        <f>IF(formulario!F170="","",IF(COUNTIF(catalogo_ubicacion!$E$2:$E$1300,formulario!D170&amp;"|"&amp;formulario!E170&amp;"|"&amp;formulario!F170)&gt;0,"OK","ERROR"))</f>
        <v/>
      </c>
      <c r="G170" t="str">
        <f>IF(TRIM(formulario!G170)="","",IF(LEN(formulario!G170)&lt;=256,"OK","ERROR"))</f>
        <v/>
      </c>
      <c r="H170" t="str">
        <f>IF(TRIM(formulario!H170)="","",IF(LEN(formulario!H170)&lt;=256,"OK","ERROR"))</f>
        <v/>
      </c>
      <c r="I170" t="str">
        <f>IF(
TRIM(formulario!I170)="",
"",
IF(
AND(
ISERROR(SEARCH(",",TRIM(formulario!I170))),
LEN(TRIM(formulario!I170))-LEN(SUBSTITUTE(TRIM(formulario!I170),".",""))&lt;=1,
ISNUMBER(--SUBSTITUTE(TRIM(formulario!I170),".","")),
NOT(LEFT(TRIM(formulario!I170),1)="."),
NOT(RIGHT(TRIM(formulario!I170),1)=".")
),
"OK",
"ERROR"
)
)</f>
        <v/>
      </c>
      <c r="J170" t="str">
        <f>IF(TRIM(formulario!J170)="","",IF(LEN(formulario!J170)&lt;=256,"OK","ERROR"))</f>
        <v/>
      </c>
      <c r="K170" t="str">
        <f>IF(TRIM(formulario!K170)="","",IF(LEN(formulario!K170)&lt;=1024,"OK","ERROR"))</f>
        <v/>
      </c>
      <c r="L170" t="str">
        <f>IF(
TRIM(formulario!L170)="",
"",
IF(
AND(
ISERROR(SEARCH(",",TRIM(formulario!L170))),
LEN(TRIM(formulario!L170))-LEN(SUBSTITUTE(TRIM(formulario!L170),".",""))&lt;=1,
ISNUMBER(--SUBSTITUTE(TRIM(formulario!L170),".","")),
NOT(LEFT(TRIM(formulario!L170),1)="."),
NOT(RIGHT(TRIM(formulario!L170),1)=".")
),
"OK",
"ERROR"
)
)</f>
        <v/>
      </c>
      <c r="M170" t="str">
        <f>IF(
TRIM(formulario!M170)="",
"",
IF(
AND(
LEN(TRIM(formulario!M170))=10,
MID(TRIM(formulario!M170),3,1)="/",
MID(TRIM(formulario!M170),6,1)="/",
ISNUMBER(DATE(
VALUE(RIGHT(TRIM(formulario!M170),4)),
VALUE(MID(TRIM(formulario!M170),4,2)),
VALUE(LEFT(TRIM(formulario!M170),2))
))
),
"OK",
"ERROR"
)
)</f>
        <v/>
      </c>
      <c r="N170" t="str">
        <f>IF(
TRIM(formulario!N170)="",
"",
IF(
AND(
LEFT(TRIM(formulario!N170),1)="[",
RIGHT(TRIM(formulario!N170),1)="]",
LEN(TRIM(formulario!N170))-LEN(SUBSTITUTE(TRIM(formulario!N170),"[",""))&gt;=1,
LEN(TRIM(formulario!N170))-LEN(SUBSTITUTE(TRIM(formulario!N170),"]",""))&gt;=1,
LEN(TRIM(formulario!N170))-LEN(SUBSTITUTE(TRIM(formulario!N170),".",""))&gt;=2
),
"OK",
"ERROR"
)
)</f>
        <v/>
      </c>
      <c r="O170" t="str">
        <f>IF(formulario!O170="","",IF(COUNTIF(catalogo_areas_tematicas,formulario!O170)&gt;0,"OK","ERROR"))</f>
        <v/>
      </c>
      <c r="P170" t="str">
        <f>IF(formulario!P170="","",IF(COUNTIF(catalogo_tipos_operacion,formulario!P170)&gt;0,"OK","ERROR"))</f>
        <v/>
      </c>
      <c r="Q170" t="str">
        <f>IF(formulario!Q170="","",IF(COUNTIF(catalogo_productos,formulario!Q170)&gt;0,"OK","ERROR"))</f>
        <v/>
      </c>
    </row>
    <row r="171" spans="1:17">
      <c r="A171" t="str">
        <f>IF(TRIM(formulario!A171)="","",IF(AND(ISNUMBER(VALUE(TRIM(formulario!A171))),OR(LEN(TRIM(formulario!A171))=10, LEN(TRIM(formulario!A171))=13)),"OK","ERROR"))</f>
        <v/>
      </c>
      <c r="B171" t="str">
        <f>IF(TRIM(formulario!B171)="","",IF(AND(ISNUMBER(SEARCH("@",formulario!B171)),ISNUMBER(SEARCH(".",formulario!B171)),NOT(ISNUMBER(SEARCH(" ",formulario!B171)))),"OK","ERROR"))</f>
        <v/>
      </c>
      <c r="C171" t="str">
        <f>IF(TRIM(formulario!C171)="","",IF(AND(LEN(TRIM(formulario!C171))=10,ISNUMBER(VALUE(TRIM(formulario!C171))),LEFT(TRIM(formulario!C171),1)="0"),"OK","ERROR"))</f>
        <v/>
      </c>
      <c r="D171" t="str">
        <f>IF(formulario!D171="","",IF(COUNTIF(catalogo_provincias,formulario!D171)&gt;0,"OK","ERROR"))</f>
        <v/>
      </c>
      <c r="E171" t="str">
        <f>IF(formulario!E171="","",IF(COUNTIF(catalogo_ubicacion!$I$2:$I$222,formulario!D171&amp;"|"&amp;formulario!E171)&gt;0,"OK","ERROR"))</f>
        <v/>
      </c>
      <c r="F171" t="str">
        <f>IF(formulario!F171="","",IF(COUNTIF(catalogo_ubicacion!$E$2:$E$1300,formulario!D171&amp;"|"&amp;formulario!E171&amp;"|"&amp;formulario!F171)&gt;0,"OK","ERROR"))</f>
        <v/>
      </c>
      <c r="G171" t="str">
        <f>IF(TRIM(formulario!G171)="","",IF(LEN(formulario!G171)&lt;=256,"OK","ERROR"))</f>
        <v/>
      </c>
      <c r="H171" t="str">
        <f>IF(TRIM(formulario!H171)="","",IF(LEN(formulario!H171)&lt;=256,"OK","ERROR"))</f>
        <v/>
      </c>
      <c r="I171" t="str">
        <f>IF(
TRIM(formulario!I171)="",
"",
IF(
AND(
ISERROR(SEARCH(",",TRIM(formulario!I171))),
LEN(TRIM(formulario!I171))-LEN(SUBSTITUTE(TRIM(formulario!I171),".",""))&lt;=1,
ISNUMBER(--SUBSTITUTE(TRIM(formulario!I171),".","")),
NOT(LEFT(TRIM(formulario!I171),1)="."),
NOT(RIGHT(TRIM(formulario!I171),1)=".")
),
"OK",
"ERROR"
)
)</f>
        <v/>
      </c>
      <c r="J171" t="str">
        <f>IF(TRIM(formulario!J171)="","",IF(LEN(formulario!J171)&lt;=256,"OK","ERROR"))</f>
        <v/>
      </c>
      <c r="K171" t="str">
        <f>IF(TRIM(formulario!K171)="","",IF(LEN(formulario!K171)&lt;=1024,"OK","ERROR"))</f>
        <v/>
      </c>
      <c r="L171" t="str">
        <f>IF(
TRIM(formulario!L171)="",
"",
IF(
AND(
ISERROR(SEARCH(",",TRIM(formulario!L171))),
LEN(TRIM(formulario!L171))-LEN(SUBSTITUTE(TRIM(formulario!L171),".",""))&lt;=1,
ISNUMBER(--SUBSTITUTE(TRIM(formulario!L171),".","")),
NOT(LEFT(TRIM(formulario!L171),1)="."),
NOT(RIGHT(TRIM(formulario!L171),1)=".")
),
"OK",
"ERROR"
)
)</f>
        <v/>
      </c>
      <c r="M171" t="str">
        <f>IF(
TRIM(formulario!M171)="",
"",
IF(
AND(
LEN(TRIM(formulario!M171))=10,
MID(TRIM(formulario!M171),3,1)="/",
MID(TRIM(formulario!M171),6,1)="/",
ISNUMBER(DATE(
VALUE(RIGHT(TRIM(formulario!M171),4)),
VALUE(MID(TRIM(formulario!M171),4,2)),
VALUE(LEFT(TRIM(formulario!M171),2))
))
),
"OK",
"ERROR"
)
)</f>
        <v/>
      </c>
      <c r="N171" t="str">
        <f>IF(
TRIM(formulario!N171)="",
"",
IF(
AND(
LEFT(TRIM(formulario!N171),1)="[",
RIGHT(TRIM(formulario!N171),1)="]",
LEN(TRIM(formulario!N171))-LEN(SUBSTITUTE(TRIM(formulario!N171),"[",""))&gt;=1,
LEN(TRIM(formulario!N171))-LEN(SUBSTITUTE(TRIM(formulario!N171),"]",""))&gt;=1,
LEN(TRIM(formulario!N171))-LEN(SUBSTITUTE(TRIM(formulario!N171),".",""))&gt;=2
),
"OK",
"ERROR"
)
)</f>
        <v/>
      </c>
      <c r="O171" t="str">
        <f>IF(formulario!O171="","",IF(COUNTIF(catalogo_areas_tematicas,formulario!O171)&gt;0,"OK","ERROR"))</f>
        <v/>
      </c>
      <c r="P171" t="str">
        <f>IF(formulario!P171="","",IF(COUNTIF(catalogo_tipos_operacion,formulario!P171)&gt;0,"OK","ERROR"))</f>
        <v/>
      </c>
      <c r="Q171" t="str">
        <f>IF(formulario!Q171="","",IF(COUNTIF(catalogo_productos,formulario!Q171)&gt;0,"OK","ERROR"))</f>
        <v/>
      </c>
    </row>
    <row r="172" spans="1:17">
      <c r="A172" t="str">
        <f>IF(TRIM(formulario!A172)="","",IF(AND(ISNUMBER(VALUE(TRIM(formulario!A172))),OR(LEN(TRIM(formulario!A172))=10, LEN(TRIM(formulario!A172))=13)),"OK","ERROR"))</f>
        <v/>
      </c>
      <c r="B172" t="str">
        <f>IF(TRIM(formulario!B172)="","",IF(AND(ISNUMBER(SEARCH("@",formulario!B172)),ISNUMBER(SEARCH(".",formulario!B172)),NOT(ISNUMBER(SEARCH(" ",formulario!B172)))),"OK","ERROR"))</f>
        <v/>
      </c>
      <c r="C172" t="str">
        <f>IF(TRIM(formulario!C172)="","",IF(AND(LEN(TRIM(formulario!C172))=10,ISNUMBER(VALUE(TRIM(formulario!C172))),LEFT(TRIM(formulario!C172),1)="0"),"OK","ERROR"))</f>
        <v/>
      </c>
      <c r="D172" t="str">
        <f>IF(formulario!D172="","",IF(COUNTIF(catalogo_provincias,formulario!D172)&gt;0,"OK","ERROR"))</f>
        <v/>
      </c>
      <c r="E172" t="str">
        <f>IF(formulario!E172="","",IF(COUNTIF(catalogo_ubicacion!$I$2:$I$222,formulario!D172&amp;"|"&amp;formulario!E172)&gt;0,"OK","ERROR"))</f>
        <v/>
      </c>
      <c r="F172" t="str">
        <f>IF(formulario!F172="","",IF(COUNTIF(catalogo_ubicacion!$E$2:$E$1300,formulario!D172&amp;"|"&amp;formulario!E172&amp;"|"&amp;formulario!F172)&gt;0,"OK","ERROR"))</f>
        <v/>
      </c>
      <c r="G172" t="str">
        <f>IF(TRIM(formulario!G172)="","",IF(LEN(formulario!G172)&lt;=256,"OK","ERROR"))</f>
        <v/>
      </c>
      <c r="H172" t="str">
        <f>IF(TRIM(formulario!H172)="","",IF(LEN(formulario!H172)&lt;=256,"OK","ERROR"))</f>
        <v/>
      </c>
      <c r="I172" t="str">
        <f>IF(
TRIM(formulario!I172)="",
"",
IF(
AND(
ISERROR(SEARCH(",",TRIM(formulario!I172))),
LEN(TRIM(formulario!I172))-LEN(SUBSTITUTE(TRIM(formulario!I172),".",""))&lt;=1,
ISNUMBER(--SUBSTITUTE(TRIM(formulario!I172),".","")),
NOT(LEFT(TRIM(formulario!I172),1)="."),
NOT(RIGHT(TRIM(formulario!I172),1)=".")
),
"OK",
"ERROR"
)
)</f>
        <v/>
      </c>
      <c r="J172" t="str">
        <f>IF(TRIM(formulario!J172)="","",IF(LEN(formulario!J172)&lt;=256,"OK","ERROR"))</f>
        <v/>
      </c>
      <c r="K172" t="str">
        <f>IF(TRIM(formulario!K172)="","",IF(LEN(formulario!K172)&lt;=1024,"OK","ERROR"))</f>
        <v/>
      </c>
      <c r="L172" t="str">
        <f>IF(
TRIM(formulario!L172)="",
"",
IF(
AND(
ISERROR(SEARCH(",",TRIM(formulario!L172))),
LEN(TRIM(formulario!L172))-LEN(SUBSTITUTE(TRIM(formulario!L172),".",""))&lt;=1,
ISNUMBER(--SUBSTITUTE(TRIM(formulario!L172),".","")),
NOT(LEFT(TRIM(formulario!L172),1)="."),
NOT(RIGHT(TRIM(formulario!L172),1)=".")
),
"OK",
"ERROR"
)
)</f>
        <v/>
      </c>
      <c r="M172" t="str">
        <f>IF(
TRIM(formulario!M172)="",
"",
IF(
AND(
LEN(TRIM(formulario!M172))=10,
MID(TRIM(formulario!M172),3,1)="/",
MID(TRIM(formulario!M172),6,1)="/",
ISNUMBER(DATE(
VALUE(RIGHT(TRIM(formulario!M172),4)),
VALUE(MID(TRIM(formulario!M172),4,2)),
VALUE(LEFT(TRIM(formulario!M172),2))
))
),
"OK",
"ERROR"
)
)</f>
        <v/>
      </c>
      <c r="N172" t="str">
        <f>IF(
TRIM(formulario!N172)="",
"",
IF(
AND(
LEFT(TRIM(formulario!N172),1)="[",
RIGHT(TRIM(formulario!N172),1)="]",
LEN(TRIM(formulario!N172))-LEN(SUBSTITUTE(TRIM(formulario!N172),"[",""))&gt;=1,
LEN(TRIM(formulario!N172))-LEN(SUBSTITUTE(TRIM(formulario!N172),"]",""))&gt;=1,
LEN(TRIM(formulario!N172))-LEN(SUBSTITUTE(TRIM(formulario!N172),".",""))&gt;=2
),
"OK",
"ERROR"
)
)</f>
        <v/>
      </c>
      <c r="O172" t="str">
        <f>IF(formulario!O172="","",IF(COUNTIF(catalogo_areas_tematicas,formulario!O172)&gt;0,"OK","ERROR"))</f>
        <v/>
      </c>
      <c r="P172" t="str">
        <f>IF(formulario!P172="","",IF(COUNTIF(catalogo_tipos_operacion,formulario!P172)&gt;0,"OK","ERROR"))</f>
        <v/>
      </c>
      <c r="Q172" t="str">
        <f>IF(formulario!Q172="","",IF(COUNTIF(catalogo_productos,formulario!Q172)&gt;0,"OK","ERROR"))</f>
        <v/>
      </c>
    </row>
    <row r="173" spans="1:17">
      <c r="A173" t="str">
        <f>IF(TRIM(formulario!A173)="","",IF(AND(ISNUMBER(VALUE(TRIM(formulario!A173))),OR(LEN(TRIM(formulario!A173))=10, LEN(TRIM(formulario!A173))=13)),"OK","ERROR"))</f>
        <v/>
      </c>
      <c r="B173" t="str">
        <f>IF(TRIM(formulario!B173)="","",IF(AND(ISNUMBER(SEARCH("@",formulario!B173)),ISNUMBER(SEARCH(".",formulario!B173)),NOT(ISNUMBER(SEARCH(" ",formulario!B173)))),"OK","ERROR"))</f>
        <v/>
      </c>
      <c r="C173" t="str">
        <f>IF(TRIM(formulario!C173)="","",IF(AND(LEN(TRIM(formulario!C173))=10,ISNUMBER(VALUE(TRIM(formulario!C173))),LEFT(TRIM(formulario!C173),1)="0"),"OK","ERROR"))</f>
        <v/>
      </c>
      <c r="D173" t="str">
        <f>IF(formulario!D173="","",IF(COUNTIF(catalogo_provincias,formulario!D173)&gt;0,"OK","ERROR"))</f>
        <v/>
      </c>
      <c r="E173" t="str">
        <f>IF(formulario!E173="","",IF(COUNTIF(catalogo_ubicacion!$I$2:$I$222,formulario!D173&amp;"|"&amp;formulario!E173)&gt;0,"OK","ERROR"))</f>
        <v/>
      </c>
      <c r="F173" t="str">
        <f>IF(formulario!F173="","",IF(COUNTIF(catalogo_ubicacion!$E$2:$E$1300,formulario!D173&amp;"|"&amp;formulario!E173&amp;"|"&amp;formulario!F173)&gt;0,"OK","ERROR"))</f>
        <v/>
      </c>
      <c r="G173" t="str">
        <f>IF(TRIM(formulario!G173)="","",IF(LEN(formulario!G173)&lt;=256,"OK","ERROR"))</f>
        <v/>
      </c>
      <c r="H173" t="str">
        <f>IF(TRIM(formulario!H173)="","",IF(LEN(formulario!H173)&lt;=256,"OK","ERROR"))</f>
        <v/>
      </c>
      <c r="I173" t="str">
        <f>IF(
TRIM(formulario!I173)="",
"",
IF(
AND(
ISERROR(SEARCH(",",TRIM(formulario!I173))),
LEN(TRIM(formulario!I173))-LEN(SUBSTITUTE(TRIM(formulario!I173),".",""))&lt;=1,
ISNUMBER(--SUBSTITUTE(TRIM(formulario!I173),".","")),
NOT(LEFT(TRIM(formulario!I173),1)="."),
NOT(RIGHT(TRIM(formulario!I173),1)=".")
),
"OK",
"ERROR"
)
)</f>
        <v/>
      </c>
      <c r="J173" t="str">
        <f>IF(TRIM(formulario!J173)="","",IF(LEN(formulario!J173)&lt;=256,"OK","ERROR"))</f>
        <v/>
      </c>
      <c r="K173" t="str">
        <f>IF(TRIM(formulario!K173)="","",IF(LEN(formulario!K173)&lt;=1024,"OK","ERROR"))</f>
        <v/>
      </c>
      <c r="L173" t="str">
        <f>IF(
TRIM(formulario!L173)="",
"",
IF(
AND(
ISERROR(SEARCH(",",TRIM(formulario!L173))),
LEN(TRIM(formulario!L173))-LEN(SUBSTITUTE(TRIM(formulario!L173),".",""))&lt;=1,
ISNUMBER(--SUBSTITUTE(TRIM(formulario!L173),".","")),
NOT(LEFT(TRIM(formulario!L173),1)="."),
NOT(RIGHT(TRIM(formulario!L173),1)=".")
),
"OK",
"ERROR"
)
)</f>
        <v/>
      </c>
      <c r="M173" t="str">
        <f>IF(
TRIM(formulario!M173)="",
"",
IF(
AND(
LEN(TRIM(formulario!M173))=10,
MID(TRIM(formulario!M173),3,1)="/",
MID(TRIM(formulario!M173),6,1)="/",
ISNUMBER(DATE(
VALUE(RIGHT(TRIM(formulario!M173),4)),
VALUE(MID(TRIM(formulario!M173),4,2)),
VALUE(LEFT(TRIM(formulario!M173),2))
))
),
"OK",
"ERROR"
)
)</f>
        <v/>
      </c>
      <c r="N173" t="str">
        <f>IF(
TRIM(formulario!N173)="",
"",
IF(
AND(
LEFT(TRIM(formulario!N173),1)="[",
RIGHT(TRIM(formulario!N173),1)="]",
LEN(TRIM(formulario!N173))-LEN(SUBSTITUTE(TRIM(formulario!N173),"[",""))&gt;=1,
LEN(TRIM(formulario!N173))-LEN(SUBSTITUTE(TRIM(formulario!N173),"]",""))&gt;=1,
LEN(TRIM(formulario!N173))-LEN(SUBSTITUTE(TRIM(formulario!N173),".",""))&gt;=2
),
"OK",
"ERROR"
)
)</f>
        <v/>
      </c>
      <c r="O173" t="str">
        <f>IF(formulario!O173="","",IF(COUNTIF(catalogo_areas_tematicas,formulario!O173)&gt;0,"OK","ERROR"))</f>
        <v/>
      </c>
      <c r="P173" t="str">
        <f>IF(formulario!P173="","",IF(COUNTIF(catalogo_tipos_operacion,formulario!P173)&gt;0,"OK","ERROR"))</f>
        <v/>
      </c>
      <c r="Q173" t="str">
        <f>IF(formulario!Q173="","",IF(COUNTIF(catalogo_productos,formulario!Q173)&gt;0,"OK","ERROR"))</f>
        <v/>
      </c>
    </row>
    <row r="174" spans="1:17">
      <c r="A174" t="str">
        <f>IF(TRIM(formulario!A174)="","",IF(AND(ISNUMBER(VALUE(TRIM(formulario!A174))),OR(LEN(TRIM(formulario!A174))=10, LEN(TRIM(formulario!A174))=13)),"OK","ERROR"))</f>
        <v/>
      </c>
      <c r="B174" t="str">
        <f>IF(TRIM(formulario!B174)="","",IF(AND(ISNUMBER(SEARCH("@",formulario!B174)),ISNUMBER(SEARCH(".",formulario!B174)),NOT(ISNUMBER(SEARCH(" ",formulario!B174)))),"OK","ERROR"))</f>
        <v/>
      </c>
      <c r="C174" t="str">
        <f>IF(TRIM(formulario!C174)="","",IF(AND(LEN(TRIM(formulario!C174))=10,ISNUMBER(VALUE(TRIM(formulario!C174))),LEFT(TRIM(formulario!C174),1)="0"),"OK","ERROR"))</f>
        <v/>
      </c>
      <c r="D174" t="str">
        <f>IF(formulario!D174="","",IF(COUNTIF(catalogo_provincias,formulario!D174)&gt;0,"OK","ERROR"))</f>
        <v/>
      </c>
      <c r="E174" t="str">
        <f>IF(formulario!E174="","",IF(COUNTIF(catalogo_ubicacion!$I$2:$I$222,formulario!D174&amp;"|"&amp;formulario!E174)&gt;0,"OK","ERROR"))</f>
        <v/>
      </c>
      <c r="F174" t="str">
        <f>IF(formulario!F174="","",IF(COUNTIF(catalogo_ubicacion!$E$2:$E$1300,formulario!D174&amp;"|"&amp;formulario!E174&amp;"|"&amp;formulario!F174)&gt;0,"OK","ERROR"))</f>
        <v/>
      </c>
      <c r="G174" t="str">
        <f>IF(TRIM(formulario!G174)="","",IF(LEN(formulario!G174)&lt;=256,"OK","ERROR"))</f>
        <v/>
      </c>
      <c r="H174" t="str">
        <f>IF(TRIM(formulario!H174)="","",IF(LEN(formulario!H174)&lt;=256,"OK","ERROR"))</f>
        <v/>
      </c>
      <c r="I174" t="str">
        <f>IF(
TRIM(formulario!I174)="",
"",
IF(
AND(
ISERROR(SEARCH(",",TRIM(formulario!I174))),
LEN(TRIM(formulario!I174))-LEN(SUBSTITUTE(TRIM(formulario!I174),".",""))&lt;=1,
ISNUMBER(--SUBSTITUTE(TRIM(formulario!I174),".","")),
NOT(LEFT(TRIM(formulario!I174),1)="."),
NOT(RIGHT(TRIM(formulario!I174),1)=".")
),
"OK",
"ERROR"
)
)</f>
        <v/>
      </c>
      <c r="J174" t="str">
        <f>IF(TRIM(formulario!J174)="","",IF(LEN(formulario!J174)&lt;=256,"OK","ERROR"))</f>
        <v/>
      </c>
      <c r="K174" t="str">
        <f>IF(TRIM(formulario!K174)="","",IF(LEN(formulario!K174)&lt;=1024,"OK","ERROR"))</f>
        <v/>
      </c>
      <c r="L174" t="str">
        <f>IF(
TRIM(formulario!L174)="",
"",
IF(
AND(
ISERROR(SEARCH(",",TRIM(formulario!L174))),
LEN(TRIM(formulario!L174))-LEN(SUBSTITUTE(TRIM(formulario!L174),".",""))&lt;=1,
ISNUMBER(--SUBSTITUTE(TRIM(formulario!L174),".","")),
NOT(LEFT(TRIM(formulario!L174),1)="."),
NOT(RIGHT(TRIM(formulario!L174),1)=".")
),
"OK",
"ERROR"
)
)</f>
        <v/>
      </c>
      <c r="M174" t="str">
        <f>IF(
TRIM(formulario!M174)="",
"",
IF(
AND(
LEN(TRIM(formulario!M174))=10,
MID(TRIM(formulario!M174),3,1)="/",
MID(TRIM(formulario!M174),6,1)="/",
ISNUMBER(DATE(
VALUE(RIGHT(TRIM(formulario!M174),4)),
VALUE(MID(TRIM(formulario!M174),4,2)),
VALUE(LEFT(TRIM(formulario!M174),2))
))
),
"OK",
"ERROR"
)
)</f>
        <v/>
      </c>
      <c r="N174" t="str">
        <f>IF(
TRIM(formulario!N174)="",
"",
IF(
AND(
LEFT(TRIM(formulario!N174),1)="[",
RIGHT(TRIM(formulario!N174),1)="]",
LEN(TRIM(formulario!N174))-LEN(SUBSTITUTE(TRIM(formulario!N174),"[",""))&gt;=1,
LEN(TRIM(formulario!N174))-LEN(SUBSTITUTE(TRIM(formulario!N174),"]",""))&gt;=1,
LEN(TRIM(formulario!N174))-LEN(SUBSTITUTE(TRIM(formulario!N174),".",""))&gt;=2
),
"OK",
"ERROR"
)
)</f>
        <v/>
      </c>
      <c r="O174" t="str">
        <f>IF(formulario!O174="","",IF(COUNTIF(catalogo_areas_tematicas,formulario!O174)&gt;0,"OK","ERROR"))</f>
        <v/>
      </c>
      <c r="P174" t="str">
        <f>IF(formulario!P174="","",IF(COUNTIF(catalogo_tipos_operacion,formulario!P174)&gt;0,"OK","ERROR"))</f>
        <v/>
      </c>
      <c r="Q174" t="str">
        <f>IF(formulario!Q174="","",IF(COUNTIF(catalogo_productos,formulario!Q174)&gt;0,"OK","ERROR"))</f>
        <v/>
      </c>
    </row>
    <row r="175" spans="1:17">
      <c r="A175" t="str">
        <f>IF(TRIM(formulario!A175)="","",IF(AND(ISNUMBER(VALUE(TRIM(formulario!A175))),OR(LEN(TRIM(formulario!A175))=10, LEN(TRIM(formulario!A175))=13)),"OK","ERROR"))</f>
        <v/>
      </c>
      <c r="B175" t="str">
        <f>IF(TRIM(formulario!B175)="","",IF(AND(ISNUMBER(SEARCH("@",formulario!B175)),ISNUMBER(SEARCH(".",formulario!B175)),NOT(ISNUMBER(SEARCH(" ",formulario!B175)))),"OK","ERROR"))</f>
        <v/>
      </c>
      <c r="C175" t="str">
        <f>IF(TRIM(formulario!C175)="","",IF(AND(LEN(TRIM(formulario!C175))=10,ISNUMBER(VALUE(TRIM(formulario!C175))),LEFT(TRIM(formulario!C175),1)="0"),"OK","ERROR"))</f>
        <v/>
      </c>
      <c r="D175" t="str">
        <f>IF(formulario!D175="","",IF(COUNTIF(catalogo_provincias,formulario!D175)&gt;0,"OK","ERROR"))</f>
        <v/>
      </c>
      <c r="E175" t="str">
        <f>IF(formulario!E175="","",IF(COUNTIF(catalogo_ubicacion!$I$2:$I$222,formulario!D175&amp;"|"&amp;formulario!E175)&gt;0,"OK","ERROR"))</f>
        <v/>
      </c>
      <c r="F175" t="str">
        <f>IF(formulario!F175="","",IF(COUNTIF(catalogo_ubicacion!$E$2:$E$1300,formulario!D175&amp;"|"&amp;formulario!E175&amp;"|"&amp;formulario!F175)&gt;0,"OK","ERROR"))</f>
        <v/>
      </c>
      <c r="G175" t="str">
        <f>IF(TRIM(formulario!G175)="","",IF(LEN(formulario!G175)&lt;=256,"OK","ERROR"))</f>
        <v/>
      </c>
      <c r="H175" t="str">
        <f>IF(TRIM(formulario!H175)="","",IF(LEN(formulario!H175)&lt;=256,"OK","ERROR"))</f>
        <v/>
      </c>
      <c r="I175" t="str">
        <f>IF(
TRIM(formulario!I175)="",
"",
IF(
AND(
ISERROR(SEARCH(",",TRIM(formulario!I175))),
LEN(TRIM(formulario!I175))-LEN(SUBSTITUTE(TRIM(formulario!I175),".",""))&lt;=1,
ISNUMBER(--SUBSTITUTE(TRIM(formulario!I175),".","")),
NOT(LEFT(TRIM(formulario!I175),1)="."),
NOT(RIGHT(TRIM(formulario!I175),1)=".")
),
"OK",
"ERROR"
)
)</f>
        <v/>
      </c>
      <c r="J175" t="str">
        <f>IF(TRIM(formulario!J175)="","",IF(LEN(formulario!J175)&lt;=256,"OK","ERROR"))</f>
        <v/>
      </c>
      <c r="K175" t="str">
        <f>IF(TRIM(formulario!K175)="","",IF(LEN(formulario!K175)&lt;=1024,"OK","ERROR"))</f>
        <v/>
      </c>
      <c r="L175" t="str">
        <f>IF(
TRIM(formulario!L175)="",
"",
IF(
AND(
ISERROR(SEARCH(",",TRIM(formulario!L175))),
LEN(TRIM(formulario!L175))-LEN(SUBSTITUTE(TRIM(formulario!L175),".",""))&lt;=1,
ISNUMBER(--SUBSTITUTE(TRIM(formulario!L175),".","")),
NOT(LEFT(TRIM(formulario!L175),1)="."),
NOT(RIGHT(TRIM(formulario!L175),1)=".")
),
"OK",
"ERROR"
)
)</f>
        <v/>
      </c>
      <c r="M175" t="str">
        <f>IF(
TRIM(formulario!M175)="",
"",
IF(
AND(
LEN(TRIM(formulario!M175))=10,
MID(TRIM(formulario!M175),3,1)="/",
MID(TRIM(formulario!M175),6,1)="/",
ISNUMBER(DATE(
VALUE(RIGHT(TRIM(formulario!M175),4)),
VALUE(MID(TRIM(formulario!M175),4,2)),
VALUE(LEFT(TRIM(formulario!M175),2))
))
),
"OK",
"ERROR"
)
)</f>
        <v/>
      </c>
      <c r="N175" t="str">
        <f>IF(
TRIM(formulario!N175)="",
"",
IF(
AND(
LEFT(TRIM(formulario!N175),1)="[",
RIGHT(TRIM(formulario!N175),1)="]",
LEN(TRIM(formulario!N175))-LEN(SUBSTITUTE(TRIM(formulario!N175),"[",""))&gt;=1,
LEN(TRIM(formulario!N175))-LEN(SUBSTITUTE(TRIM(formulario!N175),"]",""))&gt;=1,
LEN(TRIM(formulario!N175))-LEN(SUBSTITUTE(TRIM(formulario!N175),".",""))&gt;=2
),
"OK",
"ERROR"
)
)</f>
        <v/>
      </c>
      <c r="O175" t="str">
        <f>IF(formulario!O175="","",IF(COUNTIF(catalogo_areas_tematicas,formulario!O175)&gt;0,"OK","ERROR"))</f>
        <v/>
      </c>
      <c r="P175" t="str">
        <f>IF(formulario!P175="","",IF(COUNTIF(catalogo_tipos_operacion,formulario!P175)&gt;0,"OK","ERROR"))</f>
        <v/>
      </c>
      <c r="Q175" t="str">
        <f>IF(formulario!Q175="","",IF(COUNTIF(catalogo_productos,formulario!Q175)&gt;0,"OK","ERROR"))</f>
        <v/>
      </c>
    </row>
    <row r="176" spans="1:17">
      <c r="A176" t="str">
        <f>IF(TRIM(formulario!A176)="","",IF(AND(ISNUMBER(VALUE(TRIM(formulario!A176))),OR(LEN(TRIM(formulario!A176))=10, LEN(TRIM(formulario!A176))=13)),"OK","ERROR"))</f>
        <v/>
      </c>
      <c r="B176" t="str">
        <f>IF(TRIM(formulario!B176)="","",IF(AND(ISNUMBER(SEARCH("@",formulario!B176)),ISNUMBER(SEARCH(".",formulario!B176)),NOT(ISNUMBER(SEARCH(" ",formulario!B176)))),"OK","ERROR"))</f>
        <v/>
      </c>
      <c r="C176" t="str">
        <f>IF(TRIM(formulario!C176)="","",IF(AND(LEN(TRIM(formulario!C176))=10,ISNUMBER(VALUE(TRIM(formulario!C176))),LEFT(TRIM(formulario!C176),1)="0"),"OK","ERROR"))</f>
        <v/>
      </c>
      <c r="D176" t="str">
        <f>IF(formulario!D176="","",IF(COUNTIF(catalogo_provincias,formulario!D176)&gt;0,"OK","ERROR"))</f>
        <v/>
      </c>
      <c r="E176" t="str">
        <f>IF(formulario!E176="","",IF(COUNTIF(catalogo_ubicacion!$I$2:$I$222,formulario!D176&amp;"|"&amp;formulario!E176)&gt;0,"OK","ERROR"))</f>
        <v/>
      </c>
      <c r="F176" t="str">
        <f>IF(formulario!F176="","",IF(COUNTIF(catalogo_ubicacion!$E$2:$E$1300,formulario!D176&amp;"|"&amp;formulario!E176&amp;"|"&amp;formulario!F176)&gt;0,"OK","ERROR"))</f>
        <v/>
      </c>
      <c r="G176" t="str">
        <f>IF(TRIM(formulario!G176)="","",IF(LEN(formulario!G176)&lt;=256,"OK","ERROR"))</f>
        <v/>
      </c>
      <c r="H176" t="str">
        <f>IF(TRIM(formulario!H176)="","",IF(LEN(formulario!H176)&lt;=256,"OK","ERROR"))</f>
        <v/>
      </c>
      <c r="I176" t="str">
        <f>IF(
TRIM(formulario!I176)="",
"",
IF(
AND(
ISERROR(SEARCH(",",TRIM(formulario!I176))),
LEN(TRIM(formulario!I176))-LEN(SUBSTITUTE(TRIM(formulario!I176),".",""))&lt;=1,
ISNUMBER(--SUBSTITUTE(TRIM(formulario!I176),".","")),
NOT(LEFT(TRIM(formulario!I176),1)="."),
NOT(RIGHT(TRIM(formulario!I176),1)=".")
),
"OK",
"ERROR"
)
)</f>
        <v/>
      </c>
      <c r="J176" t="str">
        <f>IF(TRIM(formulario!J176)="","",IF(LEN(formulario!J176)&lt;=256,"OK","ERROR"))</f>
        <v/>
      </c>
      <c r="K176" t="str">
        <f>IF(TRIM(formulario!K176)="","",IF(LEN(formulario!K176)&lt;=1024,"OK","ERROR"))</f>
        <v/>
      </c>
      <c r="L176" t="str">
        <f>IF(
TRIM(formulario!L176)="",
"",
IF(
AND(
ISERROR(SEARCH(",",TRIM(formulario!L176))),
LEN(TRIM(formulario!L176))-LEN(SUBSTITUTE(TRIM(formulario!L176),".",""))&lt;=1,
ISNUMBER(--SUBSTITUTE(TRIM(formulario!L176),".","")),
NOT(LEFT(TRIM(formulario!L176),1)="."),
NOT(RIGHT(TRIM(formulario!L176),1)=".")
),
"OK",
"ERROR"
)
)</f>
        <v/>
      </c>
      <c r="M176" t="str">
        <f>IF(
TRIM(formulario!M176)="",
"",
IF(
AND(
LEN(TRIM(formulario!M176))=10,
MID(TRIM(formulario!M176),3,1)="/",
MID(TRIM(formulario!M176),6,1)="/",
ISNUMBER(DATE(
VALUE(RIGHT(TRIM(formulario!M176),4)),
VALUE(MID(TRIM(formulario!M176),4,2)),
VALUE(LEFT(TRIM(formulario!M176),2))
))
),
"OK",
"ERROR"
)
)</f>
        <v/>
      </c>
      <c r="N176" t="str">
        <f>IF(
TRIM(formulario!N176)="",
"",
IF(
AND(
LEFT(TRIM(formulario!N176),1)="[",
RIGHT(TRIM(formulario!N176),1)="]",
LEN(TRIM(formulario!N176))-LEN(SUBSTITUTE(TRIM(formulario!N176),"[",""))&gt;=1,
LEN(TRIM(formulario!N176))-LEN(SUBSTITUTE(TRIM(formulario!N176),"]",""))&gt;=1,
LEN(TRIM(formulario!N176))-LEN(SUBSTITUTE(TRIM(formulario!N176),".",""))&gt;=2
),
"OK",
"ERROR"
)
)</f>
        <v/>
      </c>
      <c r="O176" t="str">
        <f>IF(formulario!O176="","",IF(COUNTIF(catalogo_areas_tematicas,formulario!O176)&gt;0,"OK","ERROR"))</f>
        <v/>
      </c>
      <c r="P176" t="str">
        <f>IF(formulario!P176="","",IF(COUNTIF(catalogo_tipos_operacion,formulario!P176)&gt;0,"OK","ERROR"))</f>
        <v/>
      </c>
      <c r="Q176" t="str">
        <f>IF(formulario!Q176="","",IF(COUNTIF(catalogo_productos,formulario!Q176)&gt;0,"OK","ERROR"))</f>
        <v/>
      </c>
    </row>
    <row r="177" spans="1:17">
      <c r="A177" t="str">
        <f>IF(TRIM(formulario!A177)="","",IF(AND(ISNUMBER(VALUE(TRIM(formulario!A177))),OR(LEN(TRIM(formulario!A177))=10, LEN(TRIM(formulario!A177))=13)),"OK","ERROR"))</f>
        <v/>
      </c>
      <c r="B177" t="str">
        <f>IF(TRIM(formulario!B177)="","",IF(AND(ISNUMBER(SEARCH("@",formulario!B177)),ISNUMBER(SEARCH(".",formulario!B177)),NOT(ISNUMBER(SEARCH(" ",formulario!B177)))),"OK","ERROR"))</f>
        <v/>
      </c>
      <c r="C177" t="str">
        <f>IF(TRIM(formulario!C177)="","",IF(AND(LEN(TRIM(formulario!C177))=10,ISNUMBER(VALUE(TRIM(formulario!C177))),LEFT(TRIM(formulario!C177),1)="0"),"OK","ERROR"))</f>
        <v/>
      </c>
      <c r="D177" t="str">
        <f>IF(formulario!D177="","",IF(COUNTIF(catalogo_provincias,formulario!D177)&gt;0,"OK","ERROR"))</f>
        <v/>
      </c>
      <c r="E177" t="str">
        <f>IF(formulario!E177="","",IF(COUNTIF(catalogo_ubicacion!$I$2:$I$222,formulario!D177&amp;"|"&amp;formulario!E177)&gt;0,"OK","ERROR"))</f>
        <v/>
      </c>
      <c r="F177" t="str">
        <f>IF(formulario!F177="","",IF(COUNTIF(catalogo_ubicacion!$E$2:$E$1300,formulario!D177&amp;"|"&amp;formulario!E177&amp;"|"&amp;formulario!F177)&gt;0,"OK","ERROR"))</f>
        <v/>
      </c>
      <c r="G177" t="str">
        <f>IF(TRIM(formulario!G177)="","",IF(LEN(formulario!G177)&lt;=256,"OK","ERROR"))</f>
        <v/>
      </c>
      <c r="H177" t="str">
        <f>IF(TRIM(formulario!H177)="","",IF(LEN(formulario!H177)&lt;=256,"OK","ERROR"))</f>
        <v/>
      </c>
      <c r="I177" t="str">
        <f>IF(
TRIM(formulario!I177)="",
"",
IF(
AND(
ISERROR(SEARCH(",",TRIM(formulario!I177))),
LEN(TRIM(formulario!I177))-LEN(SUBSTITUTE(TRIM(formulario!I177),".",""))&lt;=1,
ISNUMBER(--SUBSTITUTE(TRIM(formulario!I177),".","")),
NOT(LEFT(TRIM(formulario!I177),1)="."),
NOT(RIGHT(TRIM(formulario!I177),1)=".")
),
"OK",
"ERROR"
)
)</f>
        <v/>
      </c>
      <c r="J177" t="str">
        <f>IF(TRIM(formulario!J177)="","",IF(LEN(formulario!J177)&lt;=256,"OK","ERROR"))</f>
        <v/>
      </c>
      <c r="K177" t="str">
        <f>IF(TRIM(formulario!K177)="","",IF(LEN(formulario!K177)&lt;=1024,"OK","ERROR"))</f>
        <v/>
      </c>
      <c r="L177" t="str">
        <f>IF(
TRIM(formulario!L177)="",
"",
IF(
AND(
ISERROR(SEARCH(",",TRIM(formulario!L177))),
LEN(TRIM(formulario!L177))-LEN(SUBSTITUTE(TRIM(formulario!L177),".",""))&lt;=1,
ISNUMBER(--SUBSTITUTE(TRIM(formulario!L177),".","")),
NOT(LEFT(TRIM(formulario!L177),1)="."),
NOT(RIGHT(TRIM(formulario!L177),1)=".")
),
"OK",
"ERROR"
)
)</f>
        <v/>
      </c>
      <c r="M177" t="str">
        <f>IF(
TRIM(formulario!M177)="",
"",
IF(
AND(
LEN(TRIM(formulario!M177))=10,
MID(TRIM(formulario!M177),3,1)="/",
MID(TRIM(formulario!M177),6,1)="/",
ISNUMBER(DATE(
VALUE(RIGHT(TRIM(formulario!M177),4)),
VALUE(MID(TRIM(formulario!M177),4,2)),
VALUE(LEFT(TRIM(formulario!M177),2))
))
),
"OK",
"ERROR"
)
)</f>
        <v/>
      </c>
      <c r="N177" t="str">
        <f>IF(
TRIM(formulario!N177)="",
"",
IF(
AND(
LEFT(TRIM(formulario!N177),1)="[",
RIGHT(TRIM(formulario!N177),1)="]",
LEN(TRIM(formulario!N177))-LEN(SUBSTITUTE(TRIM(formulario!N177),"[",""))&gt;=1,
LEN(TRIM(formulario!N177))-LEN(SUBSTITUTE(TRIM(formulario!N177),"]",""))&gt;=1,
LEN(TRIM(formulario!N177))-LEN(SUBSTITUTE(TRIM(formulario!N177),".",""))&gt;=2
),
"OK",
"ERROR"
)
)</f>
        <v/>
      </c>
      <c r="O177" t="str">
        <f>IF(formulario!O177="","",IF(COUNTIF(catalogo_areas_tematicas,formulario!O177)&gt;0,"OK","ERROR"))</f>
        <v/>
      </c>
      <c r="P177" t="str">
        <f>IF(formulario!P177="","",IF(COUNTIF(catalogo_tipos_operacion,formulario!P177)&gt;0,"OK","ERROR"))</f>
        <v/>
      </c>
      <c r="Q177" t="str">
        <f>IF(formulario!Q177="","",IF(COUNTIF(catalogo_productos,formulario!Q177)&gt;0,"OK","ERROR"))</f>
        <v/>
      </c>
    </row>
    <row r="178" spans="1:17">
      <c r="A178" t="str">
        <f>IF(TRIM(formulario!A178)="","",IF(AND(ISNUMBER(VALUE(TRIM(formulario!A178))),OR(LEN(TRIM(formulario!A178))=10, LEN(TRIM(formulario!A178))=13)),"OK","ERROR"))</f>
        <v/>
      </c>
      <c r="B178" t="str">
        <f>IF(TRIM(formulario!B178)="","",IF(AND(ISNUMBER(SEARCH("@",formulario!B178)),ISNUMBER(SEARCH(".",formulario!B178)),NOT(ISNUMBER(SEARCH(" ",formulario!B178)))),"OK","ERROR"))</f>
        <v/>
      </c>
      <c r="C178" t="str">
        <f>IF(TRIM(formulario!C178)="","",IF(AND(LEN(TRIM(formulario!C178))=10,ISNUMBER(VALUE(TRIM(formulario!C178))),LEFT(TRIM(formulario!C178),1)="0"),"OK","ERROR"))</f>
        <v/>
      </c>
      <c r="D178" t="str">
        <f>IF(formulario!D178="","",IF(COUNTIF(catalogo_provincias,formulario!D178)&gt;0,"OK","ERROR"))</f>
        <v/>
      </c>
      <c r="E178" t="str">
        <f>IF(formulario!E178="","",IF(COUNTIF(catalogo_ubicacion!$I$2:$I$222,formulario!D178&amp;"|"&amp;formulario!E178)&gt;0,"OK","ERROR"))</f>
        <v/>
      </c>
      <c r="F178" t="str">
        <f>IF(formulario!F178="","",IF(COUNTIF(catalogo_ubicacion!$E$2:$E$1300,formulario!D178&amp;"|"&amp;formulario!E178&amp;"|"&amp;formulario!F178)&gt;0,"OK","ERROR"))</f>
        <v/>
      </c>
      <c r="G178" t="str">
        <f>IF(TRIM(formulario!G178)="","",IF(LEN(formulario!G178)&lt;=256,"OK","ERROR"))</f>
        <v/>
      </c>
      <c r="H178" t="str">
        <f>IF(TRIM(formulario!H178)="","",IF(LEN(formulario!H178)&lt;=256,"OK","ERROR"))</f>
        <v/>
      </c>
      <c r="I178" t="str">
        <f>IF(
TRIM(formulario!I178)="",
"",
IF(
AND(
ISERROR(SEARCH(",",TRIM(formulario!I178))),
LEN(TRIM(formulario!I178))-LEN(SUBSTITUTE(TRIM(formulario!I178),".",""))&lt;=1,
ISNUMBER(--SUBSTITUTE(TRIM(formulario!I178),".","")),
NOT(LEFT(TRIM(formulario!I178),1)="."),
NOT(RIGHT(TRIM(formulario!I178),1)=".")
),
"OK",
"ERROR"
)
)</f>
        <v/>
      </c>
      <c r="J178" t="str">
        <f>IF(TRIM(formulario!J178)="","",IF(LEN(formulario!J178)&lt;=256,"OK","ERROR"))</f>
        <v/>
      </c>
      <c r="K178" t="str">
        <f>IF(TRIM(formulario!K178)="","",IF(LEN(formulario!K178)&lt;=1024,"OK","ERROR"))</f>
        <v/>
      </c>
      <c r="L178" t="str">
        <f>IF(
TRIM(formulario!L178)="",
"",
IF(
AND(
ISERROR(SEARCH(",",TRIM(formulario!L178))),
LEN(TRIM(formulario!L178))-LEN(SUBSTITUTE(TRIM(formulario!L178),".",""))&lt;=1,
ISNUMBER(--SUBSTITUTE(TRIM(formulario!L178),".","")),
NOT(LEFT(TRIM(formulario!L178),1)="."),
NOT(RIGHT(TRIM(formulario!L178),1)=".")
),
"OK",
"ERROR"
)
)</f>
        <v/>
      </c>
      <c r="M178" t="str">
        <f>IF(
TRIM(formulario!M178)="",
"",
IF(
AND(
LEN(TRIM(formulario!M178))=10,
MID(TRIM(formulario!M178),3,1)="/",
MID(TRIM(formulario!M178),6,1)="/",
ISNUMBER(DATE(
VALUE(RIGHT(TRIM(formulario!M178),4)),
VALUE(MID(TRIM(formulario!M178),4,2)),
VALUE(LEFT(TRIM(formulario!M178),2))
))
),
"OK",
"ERROR"
)
)</f>
        <v/>
      </c>
      <c r="N178" t="str">
        <f>IF(
TRIM(formulario!N178)="",
"",
IF(
AND(
LEFT(TRIM(formulario!N178),1)="[",
RIGHT(TRIM(formulario!N178),1)="]",
LEN(TRIM(formulario!N178))-LEN(SUBSTITUTE(TRIM(formulario!N178),"[",""))&gt;=1,
LEN(TRIM(formulario!N178))-LEN(SUBSTITUTE(TRIM(formulario!N178),"]",""))&gt;=1,
LEN(TRIM(formulario!N178))-LEN(SUBSTITUTE(TRIM(formulario!N178),".",""))&gt;=2
),
"OK",
"ERROR"
)
)</f>
        <v/>
      </c>
      <c r="O178" t="str">
        <f>IF(formulario!O178="","",IF(COUNTIF(catalogo_areas_tematicas,formulario!O178)&gt;0,"OK","ERROR"))</f>
        <v/>
      </c>
      <c r="P178" t="str">
        <f>IF(formulario!P178="","",IF(COUNTIF(catalogo_tipos_operacion,formulario!P178)&gt;0,"OK","ERROR"))</f>
        <v/>
      </c>
      <c r="Q178" t="str">
        <f>IF(formulario!Q178="","",IF(COUNTIF(catalogo_productos,formulario!Q178)&gt;0,"OK","ERROR"))</f>
        <v/>
      </c>
    </row>
    <row r="179" spans="1:17">
      <c r="A179" t="str">
        <f>IF(TRIM(formulario!A179)="","",IF(AND(ISNUMBER(VALUE(TRIM(formulario!A179))),OR(LEN(TRIM(formulario!A179))=10, LEN(TRIM(formulario!A179))=13)),"OK","ERROR"))</f>
        <v/>
      </c>
      <c r="B179" t="str">
        <f>IF(TRIM(formulario!B179)="","",IF(AND(ISNUMBER(SEARCH("@",formulario!B179)),ISNUMBER(SEARCH(".",formulario!B179)),NOT(ISNUMBER(SEARCH(" ",formulario!B179)))),"OK","ERROR"))</f>
        <v/>
      </c>
      <c r="C179" t="str">
        <f>IF(TRIM(formulario!C179)="","",IF(AND(LEN(TRIM(formulario!C179))=10,ISNUMBER(VALUE(TRIM(formulario!C179))),LEFT(TRIM(formulario!C179),1)="0"),"OK","ERROR"))</f>
        <v/>
      </c>
      <c r="D179" t="str">
        <f>IF(formulario!D179="","",IF(COUNTIF(catalogo_provincias,formulario!D179)&gt;0,"OK","ERROR"))</f>
        <v/>
      </c>
      <c r="E179" t="str">
        <f>IF(formulario!E179="","",IF(COUNTIF(catalogo_ubicacion!$I$2:$I$222,formulario!D179&amp;"|"&amp;formulario!E179)&gt;0,"OK","ERROR"))</f>
        <v/>
      </c>
      <c r="F179" t="str">
        <f>IF(formulario!F179="","",IF(COUNTIF(catalogo_ubicacion!$E$2:$E$1300,formulario!D179&amp;"|"&amp;formulario!E179&amp;"|"&amp;formulario!F179)&gt;0,"OK","ERROR"))</f>
        <v/>
      </c>
      <c r="G179" t="str">
        <f>IF(TRIM(formulario!G179)="","",IF(LEN(formulario!G179)&lt;=256,"OK","ERROR"))</f>
        <v/>
      </c>
      <c r="H179" t="str">
        <f>IF(TRIM(formulario!H179)="","",IF(LEN(formulario!H179)&lt;=256,"OK","ERROR"))</f>
        <v/>
      </c>
      <c r="I179" t="str">
        <f>IF(
TRIM(formulario!I179)="",
"",
IF(
AND(
ISERROR(SEARCH(",",TRIM(formulario!I179))),
LEN(TRIM(formulario!I179))-LEN(SUBSTITUTE(TRIM(formulario!I179),".",""))&lt;=1,
ISNUMBER(--SUBSTITUTE(TRIM(formulario!I179),".","")),
NOT(LEFT(TRIM(formulario!I179),1)="."),
NOT(RIGHT(TRIM(formulario!I179),1)=".")
),
"OK",
"ERROR"
)
)</f>
        <v/>
      </c>
      <c r="J179" t="str">
        <f>IF(TRIM(formulario!J179)="","",IF(LEN(formulario!J179)&lt;=256,"OK","ERROR"))</f>
        <v/>
      </c>
      <c r="K179" t="str">
        <f>IF(TRIM(formulario!K179)="","",IF(LEN(formulario!K179)&lt;=1024,"OK","ERROR"))</f>
        <v/>
      </c>
      <c r="L179" t="str">
        <f>IF(
TRIM(formulario!L179)="",
"",
IF(
AND(
ISERROR(SEARCH(",",TRIM(formulario!L179))),
LEN(TRIM(formulario!L179))-LEN(SUBSTITUTE(TRIM(formulario!L179),".",""))&lt;=1,
ISNUMBER(--SUBSTITUTE(TRIM(formulario!L179),".","")),
NOT(LEFT(TRIM(formulario!L179),1)="."),
NOT(RIGHT(TRIM(formulario!L179),1)=".")
),
"OK",
"ERROR"
)
)</f>
        <v/>
      </c>
      <c r="M179" t="str">
        <f>IF(
TRIM(formulario!M179)="",
"",
IF(
AND(
LEN(TRIM(formulario!M179))=10,
MID(TRIM(formulario!M179),3,1)="/",
MID(TRIM(formulario!M179),6,1)="/",
ISNUMBER(DATE(
VALUE(RIGHT(TRIM(formulario!M179),4)),
VALUE(MID(TRIM(formulario!M179),4,2)),
VALUE(LEFT(TRIM(formulario!M179),2))
))
),
"OK",
"ERROR"
)
)</f>
        <v/>
      </c>
      <c r="N179" t="str">
        <f>IF(
TRIM(formulario!N179)="",
"",
IF(
AND(
LEFT(TRIM(formulario!N179),1)="[",
RIGHT(TRIM(formulario!N179),1)="]",
LEN(TRIM(formulario!N179))-LEN(SUBSTITUTE(TRIM(formulario!N179),"[",""))&gt;=1,
LEN(TRIM(formulario!N179))-LEN(SUBSTITUTE(TRIM(formulario!N179),"]",""))&gt;=1,
LEN(TRIM(formulario!N179))-LEN(SUBSTITUTE(TRIM(formulario!N179),".",""))&gt;=2
),
"OK",
"ERROR"
)
)</f>
        <v/>
      </c>
      <c r="O179" t="str">
        <f>IF(formulario!O179="","",IF(COUNTIF(catalogo_areas_tematicas,formulario!O179)&gt;0,"OK","ERROR"))</f>
        <v/>
      </c>
      <c r="P179" t="str">
        <f>IF(formulario!P179="","",IF(COUNTIF(catalogo_tipos_operacion,formulario!P179)&gt;0,"OK","ERROR"))</f>
        <v/>
      </c>
      <c r="Q179" t="str">
        <f>IF(formulario!Q179="","",IF(COUNTIF(catalogo_productos,formulario!Q179)&gt;0,"OK","ERROR"))</f>
        <v/>
      </c>
    </row>
    <row r="180" spans="1:17">
      <c r="A180" t="str">
        <f>IF(TRIM(formulario!A180)="","",IF(AND(ISNUMBER(VALUE(TRIM(formulario!A180))),OR(LEN(TRIM(formulario!A180))=10, LEN(TRIM(formulario!A180))=13)),"OK","ERROR"))</f>
        <v/>
      </c>
      <c r="B180" t="str">
        <f>IF(TRIM(formulario!B180)="","",IF(AND(ISNUMBER(SEARCH("@",formulario!B180)),ISNUMBER(SEARCH(".",formulario!B180)),NOT(ISNUMBER(SEARCH(" ",formulario!B180)))),"OK","ERROR"))</f>
        <v/>
      </c>
      <c r="C180" t="str">
        <f>IF(TRIM(formulario!C180)="","",IF(AND(LEN(TRIM(formulario!C180))=10,ISNUMBER(VALUE(TRIM(formulario!C180))),LEFT(TRIM(formulario!C180),1)="0"),"OK","ERROR"))</f>
        <v/>
      </c>
      <c r="D180" t="str">
        <f>IF(formulario!D180="","",IF(COUNTIF(catalogo_provincias,formulario!D180)&gt;0,"OK","ERROR"))</f>
        <v/>
      </c>
      <c r="E180" t="str">
        <f>IF(formulario!E180="","",IF(COUNTIF(catalogo_ubicacion!$I$2:$I$222,formulario!D180&amp;"|"&amp;formulario!E180)&gt;0,"OK","ERROR"))</f>
        <v/>
      </c>
      <c r="F180" t="str">
        <f>IF(formulario!F180="","",IF(COUNTIF(catalogo_ubicacion!$E$2:$E$1300,formulario!D180&amp;"|"&amp;formulario!E180&amp;"|"&amp;formulario!F180)&gt;0,"OK","ERROR"))</f>
        <v/>
      </c>
      <c r="G180" t="str">
        <f>IF(TRIM(formulario!G180)="","",IF(LEN(formulario!G180)&lt;=256,"OK","ERROR"))</f>
        <v/>
      </c>
      <c r="H180" t="str">
        <f>IF(TRIM(formulario!H180)="","",IF(LEN(formulario!H180)&lt;=256,"OK","ERROR"))</f>
        <v/>
      </c>
      <c r="I180" t="str">
        <f>IF(
TRIM(formulario!I180)="",
"",
IF(
AND(
ISERROR(SEARCH(",",TRIM(formulario!I180))),
LEN(TRIM(formulario!I180))-LEN(SUBSTITUTE(TRIM(formulario!I180),".",""))&lt;=1,
ISNUMBER(--SUBSTITUTE(TRIM(formulario!I180),".","")),
NOT(LEFT(TRIM(formulario!I180),1)="."),
NOT(RIGHT(TRIM(formulario!I180),1)=".")
),
"OK",
"ERROR"
)
)</f>
        <v/>
      </c>
      <c r="J180" t="str">
        <f>IF(TRIM(formulario!J180)="","",IF(LEN(formulario!J180)&lt;=256,"OK","ERROR"))</f>
        <v/>
      </c>
      <c r="K180" t="str">
        <f>IF(TRIM(formulario!K180)="","",IF(LEN(formulario!K180)&lt;=1024,"OK","ERROR"))</f>
        <v/>
      </c>
      <c r="L180" t="str">
        <f>IF(
TRIM(formulario!L180)="",
"",
IF(
AND(
ISERROR(SEARCH(",",TRIM(formulario!L180))),
LEN(TRIM(formulario!L180))-LEN(SUBSTITUTE(TRIM(formulario!L180),".",""))&lt;=1,
ISNUMBER(--SUBSTITUTE(TRIM(formulario!L180),".","")),
NOT(LEFT(TRIM(formulario!L180),1)="."),
NOT(RIGHT(TRIM(formulario!L180),1)=".")
),
"OK",
"ERROR"
)
)</f>
        <v/>
      </c>
      <c r="M180" t="str">
        <f>IF(
TRIM(formulario!M180)="",
"",
IF(
AND(
LEN(TRIM(formulario!M180))=10,
MID(TRIM(formulario!M180),3,1)="/",
MID(TRIM(formulario!M180),6,1)="/",
ISNUMBER(DATE(
VALUE(RIGHT(TRIM(formulario!M180),4)),
VALUE(MID(TRIM(formulario!M180),4,2)),
VALUE(LEFT(TRIM(formulario!M180),2))
))
),
"OK",
"ERROR"
)
)</f>
        <v/>
      </c>
      <c r="N180" t="str">
        <f>IF(
TRIM(formulario!N180)="",
"",
IF(
AND(
LEFT(TRIM(formulario!N180),1)="[",
RIGHT(TRIM(formulario!N180),1)="]",
LEN(TRIM(formulario!N180))-LEN(SUBSTITUTE(TRIM(formulario!N180),"[",""))&gt;=1,
LEN(TRIM(formulario!N180))-LEN(SUBSTITUTE(TRIM(formulario!N180),"]",""))&gt;=1,
LEN(TRIM(formulario!N180))-LEN(SUBSTITUTE(TRIM(formulario!N180),".",""))&gt;=2
),
"OK",
"ERROR"
)
)</f>
        <v/>
      </c>
      <c r="O180" t="str">
        <f>IF(formulario!O180="","",IF(COUNTIF(catalogo_areas_tematicas,formulario!O180)&gt;0,"OK","ERROR"))</f>
        <v/>
      </c>
      <c r="P180" t="str">
        <f>IF(formulario!P180="","",IF(COUNTIF(catalogo_tipos_operacion,formulario!P180)&gt;0,"OK","ERROR"))</f>
        <v/>
      </c>
      <c r="Q180" t="str">
        <f>IF(formulario!Q180="","",IF(COUNTIF(catalogo_productos,formulario!Q180)&gt;0,"OK","ERROR"))</f>
        <v/>
      </c>
    </row>
    <row r="181" spans="1:17">
      <c r="A181" t="str">
        <f>IF(TRIM(formulario!A181)="","",IF(AND(ISNUMBER(VALUE(TRIM(formulario!A181))),OR(LEN(TRIM(formulario!A181))=10, LEN(TRIM(formulario!A181))=13)),"OK","ERROR"))</f>
        <v/>
      </c>
      <c r="B181" t="str">
        <f>IF(TRIM(formulario!B181)="","",IF(AND(ISNUMBER(SEARCH("@",formulario!B181)),ISNUMBER(SEARCH(".",formulario!B181)),NOT(ISNUMBER(SEARCH(" ",formulario!B181)))),"OK","ERROR"))</f>
        <v/>
      </c>
      <c r="C181" t="str">
        <f>IF(TRIM(formulario!C181)="","",IF(AND(LEN(TRIM(formulario!C181))=10,ISNUMBER(VALUE(TRIM(formulario!C181))),LEFT(TRIM(formulario!C181),1)="0"),"OK","ERROR"))</f>
        <v/>
      </c>
      <c r="D181" t="str">
        <f>IF(formulario!D181="","",IF(COUNTIF(catalogo_provincias,formulario!D181)&gt;0,"OK","ERROR"))</f>
        <v/>
      </c>
      <c r="E181" t="str">
        <f>IF(formulario!E181="","",IF(COUNTIF(catalogo_ubicacion!$I$2:$I$222,formulario!D181&amp;"|"&amp;formulario!E181)&gt;0,"OK","ERROR"))</f>
        <v/>
      </c>
      <c r="F181" t="str">
        <f>IF(formulario!F181="","",IF(COUNTIF(catalogo_ubicacion!$E$2:$E$1300,formulario!D181&amp;"|"&amp;formulario!E181&amp;"|"&amp;formulario!F181)&gt;0,"OK","ERROR"))</f>
        <v/>
      </c>
      <c r="G181" t="str">
        <f>IF(TRIM(formulario!G181)="","",IF(LEN(formulario!G181)&lt;=256,"OK","ERROR"))</f>
        <v/>
      </c>
      <c r="H181" t="str">
        <f>IF(TRIM(formulario!H181)="","",IF(LEN(formulario!H181)&lt;=256,"OK","ERROR"))</f>
        <v/>
      </c>
      <c r="I181" t="str">
        <f>IF(
TRIM(formulario!I181)="",
"",
IF(
AND(
ISERROR(SEARCH(",",TRIM(formulario!I181))),
LEN(TRIM(formulario!I181))-LEN(SUBSTITUTE(TRIM(formulario!I181),".",""))&lt;=1,
ISNUMBER(--SUBSTITUTE(TRIM(formulario!I181),".","")),
NOT(LEFT(TRIM(formulario!I181),1)="."),
NOT(RIGHT(TRIM(formulario!I181),1)=".")
),
"OK",
"ERROR"
)
)</f>
        <v/>
      </c>
      <c r="J181" t="str">
        <f>IF(TRIM(formulario!J181)="","",IF(LEN(formulario!J181)&lt;=256,"OK","ERROR"))</f>
        <v/>
      </c>
      <c r="K181" t="str">
        <f>IF(TRIM(formulario!K181)="","",IF(LEN(formulario!K181)&lt;=1024,"OK","ERROR"))</f>
        <v/>
      </c>
      <c r="L181" t="str">
        <f>IF(
TRIM(formulario!L181)="",
"",
IF(
AND(
ISERROR(SEARCH(",",TRIM(formulario!L181))),
LEN(TRIM(formulario!L181))-LEN(SUBSTITUTE(TRIM(formulario!L181),".",""))&lt;=1,
ISNUMBER(--SUBSTITUTE(TRIM(formulario!L181),".","")),
NOT(LEFT(TRIM(formulario!L181),1)="."),
NOT(RIGHT(TRIM(formulario!L181),1)=".")
),
"OK",
"ERROR"
)
)</f>
        <v/>
      </c>
      <c r="M181" t="str">
        <f>IF(
TRIM(formulario!M181)="",
"",
IF(
AND(
LEN(TRIM(formulario!M181))=10,
MID(TRIM(formulario!M181),3,1)="/",
MID(TRIM(formulario!M181),6,1)="/",
ISNUMBER(DATE(
VALUE(RIGHT(TRIM(formulario!M181),4)),
VALUE(MID(TRIM(formulario!M181),4,2)),
VALUE(LEFT(TRIM(formulario!M181),2))
))
),
"OK",
"ERROR"
)
)</f>
        <v/>
      </c>
      <c r="N181" t="str">
        <f>IF(
TRIM(formulario!N181)="",
"",
IF(
AND(
LEFT(TRIM(formulario!N181),1)="[",
RIGHT(TRIM(formulario!N181),1)="]",
LEN(TRIM(formulario!N181))-LEN(SUBSTITUTE(TRIM(formulario!N181),"[",""))&gt;=1,
LEN(TRIM(formulario!N181))-LEN(SUBSTITUTE(TRIM(formulario!N181),"]",""))&gt;=1,
LEN(TRIM(formulario!N181))-LEN(SUBSTITUTE(TRIM(formulario!N181),".",""))&gt;=2
),
"OK",
"ERROR"
)
)</f>
        <v/>
      </c>
      <c r="O181" t="str">
        <f>IF(formulario!O181="","",IF(COUNTIF(catalogo_areas_tematicas,formulario!O181)&gt;0,"OK","ERROR"))</f>
        <v/>
      </c>
      <c r="P181" t="str">
        <f>IF(formulario!P181="","",IF(COUNTIF(catalogo_tipos_operacion,formulario!P181)&gt;0,"OK","ERROR"))</f>
        <v/>
      </c>
      <c r="Q181" t="str">
        <f>IF(formulario!Q181="","",IF(COUNTIF(catalogo_productos,formulario!Q181)&gt;0,"OK","ERROR"))</f>
        <v/>
      </c>
    </row>
    <row r="182" spans="1:17">
      <c r="A182" t="str">
        <f>IF(TRIM(formulario!A182)="","",IF(AND(ISNUMBER(VALUE(TRIM(formulario!A182))),OR(LEN(TRIM(formulario!A182))=10, LEN(TRIM(formulario!A182))=13)),"OK","ERROR"))</f>
        <v/>
      </c>
      <c r="B182" t="str">
        <f>IF(TRIM(formulario!B182)="","",IF(AND(ISNUMBER(SEARCH("@",formulario!B182)),ISNUMBER(SEARCH(".",formulario!B182)),NOT(ISNUMBER(SEARCH(" ",formulario!B182)))),"OK","ERROR"))</f>
        <v/>
      </c>
      <c r="C182" t="str">
        <f>IF(TRIM(formulario!C182)="","",IF(AND(LEN(TRIM(formulario!C182))=10,ISNUMBER(VALUE(TRIM(formulario!C182))),LEFT(TRIM(formulario!C182),1)="0"),"OK","ERROR"))</f>
        <v/>
      </c>
      <c r="D182" t="str">
        <f>IF(formulario!D182="","",IF(COUNTIF(catalogo_provincias,formulario!D182)&gt;0,"OK","ERROR"))</f>
        <v/>
      </c>
      <c r="E182" t="str">
        <f>IF(formulario!E182="","",IF(COUNTIF(catalogo_ubicacion!$I$2:$I$222,formulario!D182&amp;"|"&amp;formulario!E182)&gt;0,"OK","ERROR"))</f>
        <v/>
      </c>
      <c r="F182" t="str">
        <f>IF(formulario!F182="","",IF(COUNTIF(catalogo_ubicacion!$E$2:$E$1300,formulario!D182&amp;"|"&amp;formulario!E182&amp;"|"&amp;formulario!F182)&gt;0,"OK","ERROR"))</f>
        <v/>
      </c>
      <c r="G182" t="str">
        <f>IF(TRIM(formulario!G182)="","",IF(LEN(formulario!G182)&lt;=256,"OK","ERROR"))</f>
        <v/>
      </c>
      <c r="H182" t="str">
        <f>IF(TRIM(formulario!H182)="","",IF(LEN(formulario!H182)&lt;=256,"OK","ERROR"))</f>
        <v/>
      </c>
      <c r="I182" t="str">
        <f>IF(
TRIM(formulario!I182)="",
"",
IF(
AND(
ISERROR(SEARCH(",",TRIM(formulario!I182))),
LEN(TRIM(formulario!I182))-LEN(SUBSTITUTE(TRIM(formulario!I182),".",""))&lt;=1,
ISNUMBER(--SUBSTITUTE(TRIM(formulario!I182),".","")),
NOT(LEFT(TRIM(formulario!I182),1)="."),
NOT(RIGHT(TRIM(formulario!I182),1)=".")
),
"OK",
"ERROR"
)
)</f>
        <v/>
      </c>
      <c r="J182" t="str">
        <f>IF(TRIM(formulario!J182)="","",IF(LEN(formulario!J182)&lt;=256,"OK","ERROR"))</f>
        <v/>
      </c>
      <c r="K182" t="str">
        <f>IF(TRIM(formulario!K182)="","",IF(LEN(formulario!K182)&lt;=1024,"OK","ERROR"))</f>
        <v/>
      </c>
      <c r="L182" t="str">
        <f>IF(
TRIM(formulario!L182)="",
"",
IF(
AND(
ISERROR(SEARCH(",",TRIM(formulario!L182))),
LEN(TRIM(formulario!L182))-LEN(SUBSTITUTE(TRIM(formulario!L182),".",""))&lt;=1,
ISNUMBER(--SUBSTITUTE(TRIM(formulario!L182),".","")),
NOT(LEFT(TRIM(formulario!L182),1)="."),
NOT(RIGHT(TRIM(formulario!L182),1)=".")
),
"OK",
"ERROR"
)
)</f>
        <v/>
      </c>
      <c r="M182" t="str">
        <f>IF(
TRIM(formulario!M182)="",
"",
IF(
AND(
LEN(TRIM(formulario!M182))=10,
MID(TRIM(formulario!M182),3,1)="/",
MID(TRIM(formulario!M182),6,1)="/",
ISNUMBER(DATE(
VALUE(RIGHT(TRIM(formulario!M182),4)),
VALUE(MID(TRIM(formulario!M182),4,2)),
VALUE(LEFT(TRIM(formulario!M182),2))
))
),
"OK",
"ERROR"
)
)</f>
        <v/>
      </c>
      <c r="N182" t="str">
        <f>IF(
TRIM(formulario!N182)="",
"",
IF(
AND(
LEFT(TRIM(formulario!N182),1)="[",
RIGHT(TRIM(formulario!N182),1)="]",
LEN(TRIM(formulario!N182))-LEN(SUBSTITUTE(TRIM(formulario!N182),"[",""))&gt;=1,
LEN(TRIM(formulario!N182))-LEN(SUBSTITUTE(TRIM(formulario!N182),"]",""))&gt;=1,
LEN(TRIM(formulario!N182))-LEN(SUBSTITUTE(TRIM(formulario!N182),".",""))&gt;=2
),
"OK",
"ERROR"
)
)</f>
        <v/>
      </c>
      <c r="O182" t="str">
        <f>IF(formulario!O182="","",IF(COUNTIF(catalogo_areas_tematicas,formulario!O182)&gt;0,"OK","ERROR"))</f>
        <v/>
      </c>
      <c r="P182" t="str">
        <f>IF(formulario!P182="","",IF(COUNTIF(catalogo_tipos_operacion,formulario!P182)&gt;0,"OK","ERROR"))</f>
        <v/>
      </c>
      <c r="Q182" t="str">
        <f>IF(formulario!Q182="","",IF(COUNTIF(catalogo_productos,formulario!Q182)&gt;0,"OK","ERROR"))</f>
        <v/>
      </c>
    </row>
    <row r="183" spans="1:17">
      <c r="A183" t="str">
        <f>IF(TRIM(formulario!A183)="","",IF(AND(ISNUMBER(VALUE(TRIM(formulario!A183))),OR(LEN(TRIM(formulario!A183))=10, LEN(TRIM(formulario!A183))=13)),"OK","ERROR"))</f>
        <v/>
      </c>
      <c r="B183" t="str">
        <f>IF(TRIM(formulario!B183)="","",IF(AND(ISNUMBER(SEARCH("@",formulario!B183)),ISNUMBER(SEARCH(".",formulario!B183)),NOT(ISNUMBER(SEARCH(" ",formulario!B183)))),"OK","ERROR"))</f>
        <v/>
      </c>
      <c r="C183" t="str">
        <f>IF(TRIM(formulario!C183)="","",IF(AND(LEN(TRIM(formulario!C183))=10,ISNUMBER(VALUE(TRIM(formulario!C183))),LEFT(TRIM(formulario!C183),1)="0"),"OK","ERROR"))</f>
        <v/>
      </c>
      <c r="D183" t="str">
        <f>IF(formulario!D183="","",IF(COUNTIF(catalogo_provincias,formulario!D183)&gt;0,"OK","ERROR"))</f>
        <v/>
      </c>
      <c r="E183" t="str">
        <f>IF(formulario!E183="","",IF(COUNTIF(catalogo_ubicacion!$I$2:$I$222,formulario!D183&amp;"|"&amp;formulario!E183)&gt;0,"OK","ERROR"))</f>
        <v/>
      </c>
      <c r="F183" t="str">
        <f>IF(formulario!F183="","",IF(COUNTIF(catalogo_ubicacion!$E$2:$E$1300,formulario!D183&amp;"|"&amp;formulario!E183&amp;"|"&amp;formulario!F183)&gt;0,"OK","ERROR"))</f>
        <v/>
      </c>
      <c r="G183" t="str">
        <f>IF(TRIM(formulario!G183)="","",IF(LEN(formulario!G183)&lt;=256,"OK","ERROR"))</f>
        <v/>
      </c>
      <c r="H183" t="str">
        <f>IF(TRIM(formulario!H183)="","",IF(LEN(formulario!H183)&lt;=256,"OK","ERROR"))</f>
        <v/>
      </c>
      <c r="I183" t="str">
        <f>IF(
TRIM(formulario!I183)="",
"",
IF(
AND(
ISERROR(SEARCH(",",TRIM(formulario!I183))),
LEN(TRIM(formulario!I183))-LEN(SUBSTITUTE(TRIM(formulario!I183),".",""))&lt;=1,
ISNUMBER(--SUBSTITUTE(TRIM(formulario!I183),".","")),
NOT(LEFT(TRIM(formulario!I183),1)="."),
NOT(RIGHT(TRIM(formulario!I183),1)=".")
),
"OK",
"ERROR"
)
)</f>
        <v/>
      </c>
      <c r="J183" t="str">
        <f>IF(TRIM(formulario!J183)="","",IF(LEN(formulario!J183)&lt;=256,"OK","ERROR"))</f>
        <v/>
      </c>
      <c r="K183" t="str">
        <f>IF(TRIM(formulario!K183)="","",IF(LEN(formulario!K183)&lt;=1024,"OK","ERROR"))</f>
        <v/>
      </c>
      <c r="L183" t="str">
        <f>IF(
TRIM(formulario!L183)="",
"",
IF(
AND(
ISERROR(SEARCH(",",TRIM(formulario!L183))),
LEN(TRIM(formulario!L183))-LEN(SUBSTITUTE(TRIM(formulario!L183),".",""))&lt;=1,
ISNUMBER(--SUBSTITUTE(TRIM(formulario!L183),".","")),
NOT(LEFT(TRIM(formulario!L183),1)="."),
NOT(RIGHT(TRIM(formulario!L183),1)=".")
),
"OK",
"ERROR"
)
)</f>
        <v/>
      </c>
      <c r="M183" t="str">
        <f>IF(
TRIM(formulario!M183)="",
"",
IF(
AND(
LEN(TRIM(formulario!M183))=10,
MID(TRIM(formulario!M183),3,1)="/",
MID(TRIM(formulario!M183),6,1)="/",
ISNUMBER(DATE(
VALUE(RIGHT(TRIM(formulario!M183),4)),
VALUE(MID(TRIM(formulario!M183),4,2)),
VALUE(LEFT(TRIM(formulario!M183),2))
))
),
"OK",
"ERROR"
)
)</f>
        <v/>
      </c>
      <c r="N183" t="str">
        <f>IF(
TRIM(formulario!N183)="",
"",
IF(
AND(
LEFT(TRIM(formulario!N183),1)="[",
RIGHT(TRIM(formulario!N183),1)="]",
LEN(TRIM(formulario!N183))-LEN(SUBSTITUTE(TRIM(formulario!N183),"[",""))&gt;=1,
LEN(TRIM(formulario!N183))-LEN(SUBSTITUTE(TRIM(formulario!N183),"]",""))&gt;=1,
LEN(TRIM(formulario!N183))-LEN(SUBSTITUTE(TRIM(formulario!N183),".",""))&gt;=2
),
"OK",
"ERROR"
)
)</f>
        <v/>
      </c>
      <c r="O183" t="str">
        <f>IF(formulario!O183="","",IF(COUNTIF(catalogo_areas_tematicas,formulario!O183)&gt;0,"OK","ERROR"))</f>
        <v/>
      </c>
      <c r="P183" t="str">
        <f>IF(formulario!P183="","",IF(COUNTIF(catalogo_tipos_operacion,formulario!P183)&gt;0,"OK","ERROR"))</f>
        <v/>
      </c>
      <c r="Q183" t="str">
        <f>IF(formulario!Q183="","",IF(COUNTIF(catalogo_productos,formulario!Q183)&gt;0,"OK","ERROR"))</f>
        <v/>
      </c>
    </row>
    <row r="184" spans="1:17">
      <c r="A184" t="str">
        <f>IF(TRIM(formulario!A184)="","",IF(AND(ISNUMBER(VALUE(TRIM(formulario!A184))),OR(LEN(TRIM(formulario!A184))=10, LEN(TRIM(formulario!A184))=13)),"OK","ERROR"))</f>
        <v/>
      </c>
      <c r="B184" t="str">
        <f>IF(TRIM(formulario!B184)="","",IF(AND(ISNUMBER(SEARCH("@",formulario!B184)),ISNUMBER(SEARCH(".",formulario!B184)),NOT(ISNUMBER(SEARCH(" ",formulario!B184)))),"OK","ERROR"))</f>
        <v/>
      </c>
      <c r="C184" t="str">
        <f>IF(TRIM(formulario!C184)="","",IF(AND(LEN(TRIM(formulario!C184))=10,ISNUMBER(VALUE(TRIM(formulario!C184))),LEFT(TRIM(formulario!C184),1)="0"),"OK","ERROR"))</f>
        <v/>
      </c>
      <c r="D184" t="str">
        <f>IF(formulario!D184="","",IF(COUNTIF(catalogo_provincias,formulario!D184)&gt;0,"OK","ERROR"))</f>
        <v/>
      </c>
      <c r="E184" t="str">
        <f>IF(formulario!E184="","",IF(COUNTIF(catalogo_ubicacion!$I$2:$I$222,formulario!D184&amp;"|"&amp;formulario!E184)&gt;0,"OK","ERROR"))</f>
        <v/>
      </c>
      <c r="F184" t="str">
        <f>IF(formulario!F184="","",IF(COUNTIF(catalogo_ubicacion!$E$2:$E$1300,formulario!D184&amp;"|"&amp;formulario!E184&amp;"|"&amp;formulario!F184)&gt;0,"OK","ERROR"))</f>
        <v/>
      </c>
      <c r="G184" t="str">
        <f>IF(TRIM(formulario!G184)="","",IF(LEN(formulario!G184)&lt;=256,"OK","ERROR"))</f>
        <v/>
      </c>
      <c r="H184" t="str">
        <f>IF(TRIM(formulario!H184)="","",IF(LEN(formulario!H184)&lt;=256,"OK","ERROR"))</f>
        <v/>
      </c>
      <c r="I184" t="str">
        <f>IF(
TRIM(formulario!I184)="",
"",
IF(
AND(
ISERROR(SEARCH(",",TRIM(formulario!I184))),
LEN(TRIM(formulario!I184))-LEN(SUBSTITUTE(TRIM(formulario!I184),".",""))&lt;=1,
ISNUMBER(--SUBSTITUTE(TRIM(formulario!I184),".","")),
NOT(LEFT(TRIM(formulario!I184),1)="."),
NOT(RIGHT(TRIM(formulario!I184),1)=".")
),
"OK",
"ERROR"
)
)</f>
        <v/>
      </c>
      <c r="J184" t="str">
        <f>IF(TRIM(formulario!J184)="","",IF(LEN(formulario!J184)&lt;=256,"OK","ERROR"))</f>
        <v/>
      </c>
      <c r="K184" t="str">
        <f>IF(TRIM(formulario!K184)="","",IF(LEN(formulario!K184)&lt;=1024,"OK","ERROR"))</f>
        <v/>
      </c>
      <c r="L184" t="str">
        <f>IF(
TRIM(formulario!L184)="",
"",
IF(
AND(
ISERROR(SEARCH(",",TRIM(formulario!L184))),
LEN(TRIM(formulario!L184))-LEN(SUBSTITUTE(TRIM(formulario!L184),".",""))&lt;=1,
ISNUMBER(--SUBSTITUTE(TRIM(formulario!L184),".","")),
NOT(LEFT(TRIM(formulario!L184),1)="."),
NOT(RIGHT(TRIM(formulario!L184),1)=".")
),
"OK",
"ERROR"
)
)</f>
        <v/>
      </c>
      <c r="M184" t="str">
        <f>IF(
TRIM(formulario!M184)="",
"",
IF(
AND(
LEN(TRIM(formulario!M184))=10,
MID(TRIM(formulario!M184),3,1)="/",
MID(TRIM(formulario!M184),6,1)="/",
ISNUMBER(DATE(
VALUE(RIGHT(TRIM(formulario!M184),4)),
VALUE(MID(TRIM(formulario!M184),4,2)),
VALUE(LEFT(TRIM(formulario!M184),2))
))
),
"OK",
"ERROR"
)
)</f>
        <v/>
      </c>
      <c r="N184" t="str">
        <f>IF(
TRIM(formulario!N184)="",
"",
IF(
AND(
LEFT(TRIM(formulario!N184),1)="[",
RIGHT(TRIM(formulario!N184),1)="]",
LEN(TRIM(formulario!N184))-LEN(SUBSTITUTE(TRIM(formulario!N184),"[",""))&gt;=1,
LEN(TRIM(formulario!N184))-LEN(SUBSTITUTE(TRIM(formulario!N184),"]",""))&gt;=1,
LEN(TRIM(formulario!N184))-LEN(SUBSTITUTE(TRIM(formulario!N184),".",""))&gt;=2
),
"OK",
"ERROR"
)
)</f>
        <v/>
      </c>
      <c r="O184" t="str">
        <f>IF(formulario!O184="","",IF(COUNTIF(catalogo_areas_tematicas,formulario!O184)&gt;0,"OK","ERROR"))</f>
        <v/>
      </c>
      <c r="P184" t="str">
        <f>IF(formulario!P184="","",IF(COUNTIF(catalogo_tipos_operacion,formulario!P184)&gt;0,"OK","ERROR"))</f>
        <v/>
      </c>
      <c r="Q184" t="str">
        <f>IF(formulario!Q184="","",IF(COUNTIF(catalogo_productos,formulario!Q184)&gt;0,"OK","ERROR"))</f>
        <v/>
      </c>
    </row>
    <row r="185" spans="1:17">
      <c r="A185" t="str">
        <f>IF(TRIM(formulario!A185)="","",IF(AND(ISNUMBER(VALUE(TRIM(formulario!A185))),OR(LEN(TRIM(formulario!A185))=10, LEN(TRIM(formulario!A185))=13)),"OK","ERROR"))</f>
        <v/>
      </c>
      <c r="B185" t="str">
        <f>IF(TRIM(formulario!B185)="","",IF(AND(ISNUMBER(SEARCH("@",formulario!B185)),ISNUMBER(SEARCH(".",formulario!B185)),NOT(ISNUMBER(SEARCH(" ",formulario!B185)))),"OK","ERROR"))</f>
        <v/>
      </c>
      <c r="C185" t="str">
        <f>IF(TRIM(formulario!C185)="","",IF(AND(LEN(TRIM(formulario!C185))=10,ISNUMBER(VALUE(TRIM(formulario!C185))),LEFT(TRIM(formulario!C185),1)="0"),"OK","ERROR"))</f>
        <v/>
      </c>
      <c r="D185" t="str">
        <f>IF(formulario!D185="","",IF(COUNTIF(catalogo_provincias,formulario!D185)&gt;0,"OK","ERROR"))</f>
        <v/>
      </c>
      <c r="E185" t="str">
        <f>IF(formulario!E185="","",IF(COUNTIF(catalogo_ubicacion!$I$2:$I$222,formulario!D185&amp;"|"&amp;formulario!E185)&gt;0,"OK","ERROR"))</f>
        <v/>
      </c>
      <c r="F185" t="str">
        <f>IF(formulario!F185="","",IF(COUNTIF(catalogo_ubicacion!$E$2:$E$1300,formulario!D185&amp;"|"&amp;formulario!E185&amp;"|"&amp;formulario!F185)&gt;0,"OK","ERROR"))</f>
        <v/>
      </c>
      <c r="G185" t="str">
        <f>IF(TRIM(formulario!G185)="","",IF(LEN(formulario!G185)&lt;=256,"OK","ERROR"))</f>
        <v/>
      </c>
      <c r="H185" t="str">
        <f>IF(TRIM(formulario!H185)="","",IF(LEN(formulario!H185)&lt;=256,"OK","ERROR"))</f>
        <v/>
      </c>
      <c r="I185" t="str">
        <f>IF(
TRIM(formulario!I185)="",
"",
IF(
AND(
ISERROR(SEARCH(",",TRIM(formulario!I185))),
LEN(TRIM(formulario!I185))-LEN(SUBSTITUTE(TRIM(formulario!I185),".",""))&lt;=1,
ISNUMBER(--SUBSTITUTE(TRIM(formulario!I185),".","")),
NOT(LEFT(TRIM(formulario!I185),1)="."),
NOT(RIGHT(TRIM(formulario!I185),1)=".")
),
"OK",
"ERROR"
)
)</f>
        <v/>
      </c>
      <c r="J185" t="str">
        <f>IF(TRIM(formulario!J185)="","",IF(LEN(formulario!J185)&lt;=256,"OK","ERROR"))</f>
        <v/>
      </c>
      <c r="K185" t="str">
        <f>IF(TRIM(formulario!K185)="","",IF(LEN(formulario!K185)&lt;=1024,"OK","ERROR"))</f>
        <v/>
      </c>
      <c r="L185" t="str">
        <f>IF(
TRIM(formulario!L185)="",
"",
IF(
AND(
ISERROR(SEARCH(",",TRIM(formulario!L185))),
LEN(TRIM(formulario!L185))-LEN(SUBSTITUTE(TRIM(formulario!L185),".",""))&lt;=1,
ISNUMBER(--SUBSTITUTE(TRIM(formulario!L185),".","")),
NOT(LEFT(TRIM(formulario!L185),1)="."),
NOT(RIGHT(TRIM(formulario!L185),1)=".")
),
"OK",
"ERROR"
)
)</f>
        <v/>
      </c>
      <c r="M185" t="str">
        <f>IF(
TRIM(formulario!M185)="",
"",
IF(
AND(
LEN(TRIM(formulario!M185))=10,
MID(TRIM(formulario!M185),3,1)="/",
MID(TRIM(formulario!M185),6,1)="/",
ISNUMBER(DATE(
VALUE(RIGHT(TRIM(formulario!M185),4)),
VALUE(MID(TRIM(formulario!M185),4,2)),
VALUE(LEFT(TRIM(formulario!M185),2))
))
),
"OK",
"ERROR"
)
)</f>
        <v/>
      </c>
      <c r="N185" t="str">
        <f>IF(
TRIM(formulario!N185)="",
"",
IF(
AND(
LEFT(TRIM(formulario!N185),1)="[",
RIGHT(TRIM(formulario!N185),1)="]",
LEN(TRIM(formulario!N185))-LEN(SUBSTITUTE(TRIM(formulario!N185),"[",""))&gt;=1,
LEN(TRIM(formulario!N185))-LEN(SUBSTITUTE(TRIM(formulario!N185),"]",""))&gt;=1,
LEN(TRIM(formulario!N185))-LEN(SUBSTITUTE(TRIM(formulario!N185),".",""))&gt;=2
),
"OK",
"ERROR"
)
)</f>
        <v/>
      </c>
      <c r="O185" t="str">
        <f>IF(formulario!O185="","",IF(COUNTIF(catalogo_areas_tematicas,formulario!O185)&gt;0,"OK","ERROR"))</f>
        <v/>
      </c>
      <c r="P185" t="str">
        <f>IF(formulario!P185="","",IF(COUNTIF(catalogo_tipos_operacion,formulario!P185)&gt;0,"OK","ERROR"))</f>
        <v/>
      </c>
      <c r="Q185" t="str">
        <f>IF(formulario!Q185="","",IF(COUNTIF(catalogo_productos,formulario!Q185)&gt;0,"OK","ERROR"))</f>
        <v/>
      </c>
    </row>
    <row r="186" spans="1:17">
      <c r="A186" t="str">
        <f>IF(TRIM(formulario!A186)="","",IF(AND(ISNUMBER(VALUE(TRIM(formulario!A186))),OR(LEN(TRIM(formulario!A186))=10, LEN(TRIM(formulario!A186))=13)),"OK","ERROR"))</f>
        <v/>
      </c>
      <c r="B186" t="str">
        <f>IF(TRIM(formulario!B186)="","",IF(AND(ISNUMBER(SEARCH("@",formulario!B186)),ISNUMBER(SEARCH(".",formulario!B186)),NOT(ISNUMBER(SEARCH(" ",formulario!B186)))),"OK","ERROR"))</f>
        <v/>
      </c>
      <c r="C186" t="str">
        <f>IF(TRIM(formulario!C186)="","",IF(AND(LEN(TRIM(formulario!C186))=10,ISNUMBER(VALUE(TRIM(formulario!C186))),LEFT(TRIM(formulario!C186),1)="0"),"OK","ERROR"))</f>
        <v/>
      </c>
      <c r="D186" t="str">
        <f>IF(formulario!D186="","",IF(COUNTIF(catalogo_provincias,formulario!D186)&gt;0,"OK","ERROR"))</f>
        <v/>
      </c>
      <c r="E186" t="str">
        <f>IF(formulario!E186="","",IF(COUNTIF(catalogo_ubicacion!$I$2:$I$222,formulario!D186&amp;"|"&amp;formulario!E186)&gt;0,"OK","ERROR"))</f>
        <v/>
      </c>
      <c r="F186" t="str">
        <f>IF(formulario!F186="","",IF(COUNTIF(catalogo_ubicacion!$E$2:$E$1300,formulario!D186&amp;"|"&amp;formulario!E186&amp;"|"&amp;formulario!F186)&gt;0,"OK","ERROR"))</f>
        <v/>
      </c>
      <c r="G186" t="str">
        <f>IF(TRIM(formulario!G186)="","",IF(LEN(formulario!G186)&lt;=256,"OK","ERROR"))</f>
        <v/>
      </c>
      <c r="H186" t="str">
        <f>IF(TRIM(formulario!H186)="","",IF(LEN(formulario!H186)&lt;=256,"OK","ERROR"))</f>
        <v/>
      </c>
      <c r="I186" t="str">
        <f>IF(
TRIM(formulario!I186)="",
"",
IF(
AND(
ISERROR(SEARCH(",",TRIM(formulario!I186))),
LEN(TRIM(formulario!I186))-LEN(SUBSTITUTE(TRIM(formulario!I186),".",""))&lt;=1,
ISNUMBER(--SUBSTITUTE(TRIM(formulario!I186),".","")),
NOT(LEFT(TRIM(formulario!I186),1)="."),
NOT(RIGHT(TRIM(formulario!I186),1)=".")
),
"OK",
"ERROR"
)
)</f>
        <v/>
      </c>
      <c r="J186" t="str">
        <f>IF(TRIM(formulario!J186)="","",IF(LEN(formulario!J186)&lt;=256,"OK","ERROR"))</f>
        <v/>
      </c>
      <c r="K186" t="str">
        <f>IF(TRIM(formulario!K186)="","",IF(LEN(formulario!K186)&lt;=1024,"OK","ERROR"))</f>
        <v/>
      </c>
      <c r="L186" t="str">
        <f>IF(
TRIM(formulario!L186)="",
"",
IF(
AND(
ISERROR(SEARCH(",",TRIM(formulario!L186))),
LEN(TRIM(formulario!L186))-LEN(SUBSTITUTE(TRIM(formulario!L186),".",""))&lt;=1,
ISNUMBER(--SUBSTITUTE(TRIM(formulario!L186),".","")),
NOT(LEFT(TRIM(formulario!L186),1)="."),
NOT(RIGHT(TRIM(formulario!L186),1)=".")
),
"OK",
"ERROR"
)
)</f>
        <v/>
      </c>
      <c r="M186" t="str">
        <f>IF(
TRIM(formulario!M186)="",
"",
IF(
AND(
LEN(TRIM(formulario!M186))=10,
MID(TRIM(formulario!M186),3,1)="/",
MID(TRIM(formulario!M186),6,1)="/",
ISNUMBER(DATE(
VALUE(RIGHT(TRIM(formulario!M186),4)),
VALUE(MID(TRIM(formulario!M186),4,2)),
VALUE(LEFT(TRIM(formulario!M186),2))
))
),
"OK",
"ERROR"
)
)</f>
        <v/>
      </c>
      <c r="N186" t="str">
        <f>IF(
TRIM(formulario!N186)="",
"",
IF(
AND(
LEFT(TRIM(formulario!N186),1)="[",
RIGHT(TRIM(formulario!N186),1)="]",
LEN(TRIM(formulario!N186))-LEN(SUBSTITUTE(TRIM(formulario!N186),"[",""))&gt;=1,
LEN(TRIM(formulario!N186))-LEN(SUBSTITUTE(TRIM(formulario!N186),"]",""))&gt;=1,
LEN(TRIM(formulario!N186))-LEN(SUBSTITUTE(TRIM(formulario!N186),".",""))&gt;=2
),
"OK",
"ERROR"
)
)</f>
        <v/>
      </c>
      <c r="O186" t="str">
        <f>IF(formulario!O186="","",IF(COUNTIF(catalogo_areas_tematicas,formulario!O186)&gt;0,"OK","ERROR"))</f>
        <v/>
      </c>
      <c r="P186" t="str">
        <f>IF(formulario!P186="","",IF(COUNTIF(catalogo_tipos_operacion,formulario!P186)&gt;0,"OK","ERROR"))</f>
        <v/>
      </c>
      <c r="Q186" t="str">
        <f>IF(formulario!Q186="","",IF(COUNTIF(catalogo_productos,formulario!Q186)&gt;0,"OK","ERROR"))</f>
        <v/>
      </c>
    </row>
    <row r="187" spans="1:17">
      <c r="A187" t="str">
        <f>IF(TRIM(formulario!A187)="","",IF(AND(ISNUMBER(VALUE(TRIM(formulario!A187))),OR(LEN(TRIM(formulario!A187))=10, LEN(TRIM(formulario!A187))=13)),"OK","ERROR"))</f>
        <v/>
      </c>
      <c r="B187" t="str">
        <f>IF(TRIM(formulario!B187)="","",IF(AND(ISNUMBER(SEARCH("@",formulario!B187)),ISNUMBER(SEARCH(".",formulario!B187)),NOT(ISNUMBER(SEARCH(" ",formulario!B187)))),"OK","ERROR"))</f>
        <v/>
      </c>
      <c r="C187" t="str">
        <f>IF(TRIM(formulario!C187)="","",IF(AND(LEN(TRIM(formulario!C187))=10,ISNUMBER(VALUE(TRIM(formulario!C187))),LEFT(TRIM(formulario!C187),1)="0"),"OK","ERROR"))</f>
        <v/>
      </c>
      <c r="D187" t="str">
        <f>IF(formulario!D187="","",IF(COUNTIF(catalogo_provincias,formulario!D187)&gt;0,"OK","ERROR"))</f>
        <v/>
      </c>
      <c r="E187" t="str">
        <f>IF(formulario!E187="","",IF(COUNTIF(catalogo_ubicacion!$I$2:$I$222,formulario!D187&amp;"|"&amp;formulario!E187)&gt;0,"OK","ERROR"))</f>
        <v/>
      </c>
      <c r="F187" t="str">
        <f>IF(formulario!F187="","",IF(COUNTIF(catalogo_ubicacion!$E$2:$E$1300,formulario!D187&amp;"|"&amp;formulario!E187&amp;"|"&amp;formulario!F187)&gt;0,"OK","ERROR"))</f>
        <v/>
      </c>
      <c r="G187" t="str">
        <f>IF(TRIM(formulario!G187)="","",IF(LEN(formulario!G187)&lt;=256,"OK","ERROR"))</f>
        <v/>
      </c>
      <c r="H187" t="str">
        <f>IF(TRIM(formulario!H187)="","",IF(LEN(formulario!H187)&lt;=256,"OK","ERROR"))</f>
        <v/>
      </c>
      <c r="I187" t="str">
        <f>IF(
TRIM(formulario!I187)="",
"",
IF(
AND(
ISERROR(SEARCH(",",TRIM(formulario!I187))),
LEN(TRIM(formulario!I187))-LEN(SUBSTITUTE(TRIM(formulario!I187),".",""))&lt;=1,
ISNUMBER(--SUBSTITUTE(TRIM(formulario!I187),".","")),
NOT(LEFT(TRIM(formulario!I187),1)="."),
NOT(RIGHT(TRIM(formulario!I187),1)=".")
),
"OK",
"ERROR"
)
)</f>
        <v/>
      </c>
      <c r="J187" t="str">
        <f>IF(TRIM(formulario!J187)="","",IF(LEN(formulario!J187)&lt;=256,"OK","ERROR"))</f>
        <v/>
      </c>
      <c r="K187" t="str">
        <f>IF(TRIM(formulario!K187)="","",IF(LEN(formulario!K187)&lt;=1024,"OK","ERROR"))</f>
        <v/>
      </c>
      <c r="L187" t="str">
        <f>IF(
TRIM(formulario!L187)="",
"",
IF(
AND(
ISERROR(SEARCH(",",TRIM(formulario!L187))),
LEN(TRIM(formulario!L187))-LEN(SUBSTITUTE(TRIM(formulario!L187),".",""))&lt;=1,
ISNUMBER(--SUBSTITUTE(TRIM(formulario!L187),".","")),
NOT(LEFT(TRIM(formulario!L187),1)="."),
NOT(RIGHT(TRIM(formulario!L187),1)=".")
),
"OK",
"ERROR"
)
)</f>
        <v/>
      </c>
      <c r="M187" t="str">
        <f>IF(
TRIM(formulario!M187)="",
"",
IF(
AND(
LEN(TRIM(formulario!M187))=10,
MID(TRIM(formulario!M187),3,1)="/",
MID(TRIM(formulario!M187),6,1)="/",
ISNUMBER(DATE(
VALUE(RIGHT(TRIM(formulario!M187),4)),
VALUE(MID(TRIM(formulario!M187),4,2)),
VALUE(LEFT(TRIM(formulario!M187),2))
))
),
"OK",
"ERROR"
)
)</f>
        <v/>
      </c>
      <c r="N187" t="str">
        <f>IF(
TRIM(formulario!N187)="",
"",
IF(
AND(
LEFT(TRIM(formulario!N187),1)="[",
RIGHT(TRIM(formulario!N187),1)="]",
LEN(TRIM(formulario!N187))-LEN(SUBSTITUTE(TRIM(formulario!N187),"[",""))&gt;=1,
LEN(TRIM(formulario!N187))-LEN(SUBSTITUTE(TRIM(formulario!N187),"]",""))&gt;=1,
LEN(TRIM(formulario!N187))-LEN(SUBSTITUTE(TRIM(formulario!N187),".",""))&gt;=2
),
"OK",
"ERROR"
)
)</f>
        <v/>
      </c>
      <c r="O187" t="str">
        <f>IF(formulario!O187="","",IF(COUNTIF(catalogo_areas_tematicas,formulario!O187)&gt;0,"OK","ERROR"))</f>
        <v/>
      </c>
      <c r="P187" t="str">
        <f>IF(formulario!P187="","",IF(COUNTIF(catalogo_tipos_operacion,formulario!P187)&gt;0,"OK","ERROR"))</f>
        <v/>
      </c>
      <c r="Q187" t="str">
        <f>IF(formulario!Q187="","",IF(COUNTIF(catalogo_productos,formulario!Q187)&gt;0,"OK","ERROR"))</f>
        <v/>
      </c>
    </row>
    <row r="188" spans="1:17">
      <c r="A188" t="str">
        <f>IF(TRIM(formulario!A188)="","",IF(AND(ISNUMBER(VALUE(TRIM(formulario!A188))),OR(LEN(TRIM(formulario!A188))=10, LEN(TRIM(formulario!A188))=13)),"OK","ERROR"))</f>
        <v/>
      </c>
      <c r="B188" t="str">
        <f>IF(TRIM(formulario!B188)="","",IF(AND(ISNUMBER(SEARCH("@",formulario!B188)),ISNUMBER(SEARCH(".",formulario!B188)),NOT(ISNUMBER(SEARCH(" ",formulario!B188)))),"OK","ERROR"))</f>
        <v/>
      </c>
      <c r="C188" t="str">
        <f>IF(TRIM(formulario!C188)="","",IF(AND(LEN(TRIM(formulario!C188))=10,ISNUMBER(VALUE(TRIM(formulario!C188))),LEFT(TRIM(formulario!C188),1)="0"),"OK","ERROR"))</f>
        <v/>
      </c>
      <c r="D188" t="str">
        <f>IF(formulario!D188="","",IF(COUNTIF(catalogo_provincias,formulario!D188)&gt;0,"OK","ERROR"))</f>
        <v/>
      </c>
      <c r="E188" t="str">
        <f>IF(formulario!E188="","",IF(COUNTIF(catalogo_ubicacion!$I$2:$I$222,formulario!D188&amp;"|"&amp;formulario!E188)&gt;0,"OK","ERROR"))</f>
        <v/>
      </c>
      <c r="F188" t="str">
        <f>IF(formulario!F188="","",IF(COUNTIF(catalogo_ubicacion!$E$2:$E$1300,formulario!D188&amp;"|"&amp;formulario!E188&amp;"|"&amp;formulario!F188)&gt;0,"OK","ERROR"))</f>
        <v/>
      </c>
      <c r="G188" t="str">
        <f>IF(TRIM(formulario!G188)="","",IF(LEN(formulario!G188)&lt;=256,"OK","ERROR"))</f>
        <v/>
      </c>
      <c r="H188" t="str">
        <f>IF(TRIM(formulario!H188)="","",IF(LEN(formulario!H188)&lt;=256,"OK","ERROR"))</f>
        <v/>
      </c>
      <c r="I188" t="str">
        <f>IF(
TRIM(formulario!I188)="",
"",
IF(
AND(
ISERROR(SEARCH(",",TRIM(formulario!I188))),
LEN(TRIM(formulario!I188))-LEN(SUBSTITUTE(TRIM(formulario!I188),".",""))&lt;=1,
ISNUMBER(--SUBSTITUTE(TRIM(formulario!I188),".","")),
NOT(LEFT(TRIM(formulario!I188),1)="."),
NOT(RIGHT(TRIM(formulario!I188),1)=".")
),
"OK",
"ERROR"
)
)</f>
        <v/>
      </c>
      <c r="J188" t="str">
        <f>IF(TRIM(formulario!J188)="","",IF(LEN(formulario!J188)&lt;=256,"OK","ERROR"))</f>
        <v/>
      </c>
      <c r="K188" t="str">
        <f>IF(TRIM(formulario!K188)="","",IF(LEN(formulario!K188)&lt;=1024,"OK","ERROR"))</f>
        <v/>
      </c>
      <c r="L188" t="str">
        <f>IF(
TRIM(formulario!L188)="",
"",
IF(
AND(
ISERROR(SEARCH(",",TRIM(formulario!L188))),
LEN(TRIM(formulario!L188))-LEN(SUBSTITUTE(TRIM(formulario!L188),".",""))&lt;=1,
ISNUMBER(--SUBSTITUTE(TRIM(formulario!L188),".","")),
NOT(LEFT(TRIM(formulario!L188),1)="."),
NOT(RIGHT(TRIM(formulario!L188),1)=".")
),
"OK",
"ERROR"
)
)</f>
        <v/>
      </c>
      <c r="M188" t="str">
        <f>IF(
TRIM(formulario!M188)="",
"",
IF(
AND(
LEN(TRIM(formulario!M188))=10,
MID(TRIM(formulario!M188),3,1)="/",
MID(TRIM(formulario!M188),6,1)="/",
ISNUMBER(DATE(
VALUE(RIGHT(TRIM(formulario!M188),4)),
VALUE(MID(TRIM(formulario!M188),4,2)),
VALUE(LEFT(TRIM(formulario!M188),2))
))
),
"OK",
"ERROR"
)
)</f>
        <v/>
      </c>
      <c r="N188" t="str">
        <f>IF(
TRIM(formulario!N188)="",
"",
IF(
AND(
LEFT(TRIM(formulario!N188),1)="[",
RIGHT(TRIM(formulario!N188),1)="]",
LEN(TRIM(formulario!N188))-LEN(SUBSTITUTE(TRIM(formulario!N188),"[",""))&gt;=1,
LEN(TRIM(formulario!N188))-LEN(SUBSTITUTE(TRIM(formulario!N188),"]",""))&gt;=1,
LEN(TRIM(formulario!N188))-LEN(SUBSTITUTE(TRIM(formulario!N188),".",""))&gt;=2
),
"OK",
"ERROR"
)
)</f>
        <v/>
      </c>
      <c r="O188" t="str">
        <f>IF(formulario!O188="","",IF(COUNTIF(catalogo_areas_tematicas,formulario!O188)&gt;0,"OK","ERROR"))</f>
        <v/>
      </c>
      <c r="P188" t="str">
        <f>IF(formulario!P188="","",IF(COUNTIF(catalogo_tipos_operacion,formulario!P188)&gt;0,"OK","ERROR"))</f>
        <v/>
      </c>
      <c r="Q188" t="str">
        <f>IF(formulario!Q188="","",IF(COUNTIF(catalogo_productos,formulario!Q188)&gt;0,"OK","ERROR"))</f>
        <v/>
      </c>
    </row>
    <row r="189" spans="1:17">
      <c r="A189" t="str">
        <f>IF(TRIM(formulario!A189)="","",IF(AND(ISNUMBER(VALUE(TRIM(formulario!A189))),OR(LEN(TRIM(formulario!A189))=10, LEN(TRIM(formulario!A189))=13)),"OK","ERROR"))</f>
        <v/>
      </c>
      <c r="B189" t="str">
        <f>IF(TRIM(formulario!B189)="","",IF(AND(ISNUMBER(SEARCH("@",formulario!B189)),ISNUMBER(SEARCH(".",formulario!B189)),NOT(ISNUMBER(SEARCH(" ",formulario!B189)))),"OK","ERROR"))</f>
        <v/>
      </c>
      <c r="C189" t="str">
        <f>IF(TRIM(formulario!C189)="","",IF(AND(LEN(TRIM(formulario!C189))=10,ISNUMBER(VALUE(TRIM(formulario!C189))),LEFT(TRIM(formulario!C189),1)="0"),"OK","ERROR"))</f>
        <v/>
      </c>
      <c r="D189" t="str">
        <f>IF(formulario!D189="","",IF(COUNTIF(catalogo_provincias,formulario!D189)&gt;0,"OK","ERROR"))</f>
        <v/>
      </c>
      <c r="E189" t="str">
        <f>IF(formulario!E189="","",IF(COUNTIF(catalogo_ubicacion!$I$2:$I$222,formulario!D189&amp;"|"&amp;formulario!E189)&gt;0,"OK","ERROR"))</f>
        <v/>
      </c>
      <c r="F189" t="str">
        <f>IF(formulario!F189="","",IF(COUNTIF(catalogo_ubicacion!$E$2:$E$1300,formulario!D189&amp;"|"&amp;formulario!E189&amp;"|"&amp;formulario!F189)&gt;0,"OK","ERROR"))</f>
        <v/>
      </c>
      <c r="G189" t="str">
        <f>IF(TRIM(formulario!G189)="","",IF(LEN(formulario!G189)&lt;=256,"OK","ERROR"))</f>
        <v/>
      </c>
      <c r="H189" t="str">
        <f>IF(TRIM(formulario!H189)="","",IF(LEN(formulario!H189)&lt;=256,"OK","ERROR"))</f>
        <v/>
      </c>
      <c r="I189" t="str">
        <f>IF(
TRIM(formulario!I189)="",
"",
IF(
AND(
ISERROR(SEARCH(",",TRIM(formulario!I189))),
LEN(TRIM(formulario!I189))-LEN(SUBSTITUTE(TRIM(formulario!I189),".",""))&lt;=1,
ISNUMBER(--SUBSTITUTE(TRIM(formulario!I189),".","")),
NOT(LEFT(TRIM(formulario!I189),1)="."),
NOT(RIGHT(TRIM(formulario!I189),1)=".")
),
"OK",
"ERROR"
)
)</f>
        <v/>
      </c>
      <c r="J189" t="str">
        <f>IF(TRIM(formulario!J189)="","",IF(LEN(formulario!J189)&lt;=256,"OK","ERROR"))</f>
        <v/>
      </c>
      <c r="K189" t="str">
        <f>IF(TRIM(formulario!K189)="","",IF(LEN(formulario!K189)&lt;=1024,"OK","ERROR"))</f>
        <v/>
      </c>
      <c r="L189" t="str">
        <f>IF(
TRIM(formulario!L189)="",
"",
IF(
AND(
ISERROR(SEARCH(",",TRIM(formulario!L189))),
LEN(TRIM(formulario!L189))-LEN(SUBSTITUTE(TRIM(formulario!L189),".",""))&lt;=1,
ISNUMBER(--SUBSTITUTE(TRIM(formulario!L189),".","")),
NOT(LEFT(TRIM(formulario!L189),1)="."),
NOT(RIGHT(TRIM(formulario!L189),1)=".")
),
"OK",
"ERROR"
)
)</f>
        <v/>
      </c>
      <c r="M189" t="str">
        <f>IF(
TRIM(formulario!M189)="",
"",
IF(
AND(
LEN(TRIM(formulario!M189))=10,
MID(TRIM(formulario!M189),3,1)="/",
MID(TRIM(formulario!M189),6,1)="/",
ISNUMBER(DATE(
VALUE(RIGHT(TRIM(formulario!M189),4)),
VALUE(MID(TRIM(formulario!M189),4,2)),
VALUE(LEFT(TRIM(formulario!M189),2))
))
),
"OK",
"ERROR"
)
)</f>
        <v/>
      </c>
      <c r="N189" t="str">
        <f>IF(
TRIM(formulario!N189)="",
"",
IF(
AND(
LEFT(TRIM(formulario!N189),1)="[",
RIGHT(TRIM(formulario!N189),1)="]",
LEN(TRIM(formulario!N189))-LEN(SUBSTITUTE(TRIM(formulario!N189),"[",""))&gt;=1,
LEN(TRIM(formulario!N189))-LEN(SUBSTITUTE(TRIM(formulario!N189),"]",""))&gt;=1,
LEN(TRIM(formulario!N189))-LEN(SUBSTITUTE(TRIM(formulario!N189),".",""))&gt;=2
),
"OK",
"ERROR"
)
)</f>
        <v/>
      </c>
      <c r="O189" t="str">
        <f>IF(formulario!O189="","",IF(COUNTIF(catalogo_areas_tematicas,formulario!O189)&gt;0,"OK","ERROR"))</f>
        <v/>
      </c>
      <c r="P189" t="str">
        <f>IF(formulario!P189="","",IF(COUNTIF(catalogo_tipos_operacion,formulario!P189)&gt;0,"OK","ERROR"))</f>
        <v/>
      </c>
      <c r="Q189" t="str">
        <f>IF(formulario!Q189="","",IF(COUNTIF(catalogo_productos,formulario!Q189)&gt;0,"OK","ERROR"))</f>
        <v/>
      </c>
    </row>
    <row r="190" spans="1:17">
      <c r="A190" t="str">
        <f>IF(TRIM(formulario!A190)="","",IF(AND(ISNUMBER(VALUE(TRIM(formulario!A190))),OR(LEN(TRIM(formulario!A190))=10, LEN(TRIM(formulario!A190))=13)),"OK","ERROR"))</f>
        <v/>
      </c>
      <c r="B190" t="str">
        <f>IF(TRIM(formulario!B190)="","",IF(AND(ISNUMBER(SEARCH("@",formulario!B190)),ISNUMBER(SEARCH(".",formulario!B190)),NOT(ISNUMBER(SEARCH(" ",formulario!B190)))),"OK","ERROR"))</f>
        <v/>
      </c>
      <c r="C190" t="str">
        <f>IF(TRIM(formulario!C190)="","",IF(AND(LEN(TRIM(formulario!C190))=10,ISNUMBER(VALUE(TRIM(formulario!C190))),LEFT(TRIM(formulario!C190),1)="0"),"OK","ERROR"))</f>
        <v/>
      </c>
      <c r="D190" t="str">
        <f>IF(formulario!D190="","",IF(COUNTIF(catalogo_provincias,formulario!D190)&gt;0,"OK","ERROR"))</f>
        <v/>
      </c>
      <c r="E190" t="str">
        <f>IF(formulario!E190="","",IF(COUNTIF(catalogo_ubicacion!$I$2:$I$222,formulario!D190&amp;"|"&amp;formulario!E190)&gt;0,"OK","ERROR"))</f>
        <v/>
      </c>
      <c r="F190" t="str">
        <f>IF(formulario!F190="","",IF(COUNTIF(catalogo_ubicacion!$E$2:$E$1300,formulario!D190&amp;"|"&amp;formulario!E190&amp;"|"&amp;formulario!F190)&gt;0,"OK","ERROR"))</f>
        <v/>
      </c>
      <c r="G190" t="str">
        <f>IF(TRIM(formulario!G190)="","",IF(LEN(formulario!G190)&lt;=256,"OK","ERROR"))</f>
        <v/>
      </c>
      <c r="H190" t="str">
        <f>IF(TRIM(formulario!H190)="","",IF(LEN(formulario!H190)&lt;=256,"OK","ERROR"))</f>
        <v/>
      </c>
      <c r="I190" t="str">
        <f>IF(
TRIM(formulario!I190)="",
"",
IF(
AND(
ISERROR(SEARCH(",",TRIM(formulario!I190))),
LEN(TRIM(formulario!I190))-LEN(SUBSTITUTE(TRIM(formulario!I190),".",""))&lt;=1,
ISNUMBER(--SUBSTITUTE(TRIM(formulario!I190),".","")),
NOT(LEFT(TRIM(formulario!I190),1)="."),
NOT(RIGHT(TRIM(formulario!I190),1)=".")
),
"OK",
"ERROR"
)
)</f>
        <v/>
      </c>
      <c r="J190" t="str">
        <f>IF(TRIM(formulario!J190)="","",IF(LEN(formulario!J190)&lt;=256,"OK","ERROR"))</f>
        <v/>
      </c>
      <c r="K190" t="str">
        <f>IF(TRIM(formulario!K190)="","",IF(LEN(formulario!K190)&lt;=1024,"OK","ERROR"))</f>
        <v/>
      </c>
      <c r="L190" t="str">
        <f>IF(
TRIM(formulario!L190)="",
"",
IF(
AND(
ISERROR(SEARCH(",",TRIM(formulario!L190))),
LEN(TRIM(formulario!L190))-LEN(SUBSTITUTE(TRIM(formulario!L190),".",""))&lt;=1,
ISNUMBER(--SUBSTITUTE(TRIM(formulario!L190),".","")),
NOT(LEFT(TRIM(formulario!L190),1)="."),
NOT(RIGHT(TRIM(formulario!L190),1)=".")
),
"OK",
"ERROR"
)
)</f>
        <v/>
      </c>
      <c r="M190" t="str">
        <f>IF(
TRIM(formulario!M190)="",
"",
IF(
AND(
LEN(TRIM(formulario!M190))=10,
MID(TRIM(formulario!M190),3,1)="/",
MID(TRIM(formulario!M190),6,1)="/",
ISNUMBER(DATE(
VALUE(RIGHT(TRIM(formulario!M190),4)),
VALUE(MID(TRIM(formulario!M190),4,2)),
VALUE(LEFT(TRIM(formulario!M190),2))
))
),
"OK",
"ERROR"
)
)</f>
        <v/>
      </c>
      <c r="N190" t="str">
        <f>IF(
TRIM(formulario!N190)="",
"",
IF(
AND(
LEFT(TRIM(formulario!N190),1)="[",
RIGHT(TRIM(formulario!N190),1)="]",
LEN(TRIM(formulario!N190))-LEN(SUBSTITUTE(TRIM(formulario!N190),"[",""))&gt;=1,
LEN(TRIM(formulario!N190))-LEN(SUBSTITUTE(TRIM(formulario!N190),"]",""))&gt;=1,
LEN(TRIM(formulario!N190))-LEN(SUBSTITUTE(TRIM(formulario!N190),".",""))&gt;=2
),
"OK",
"ERROR"
)
)</f>
        <v/>
      </c>
      <c r="O190" t="str">
        <f>IF(formulario!O190="","",IF(COUNTIF(catalogo_areas_tematicas,formulario!O190)&gt;0,"OK","ERROR"))</f>
        <v/>
      </c>
      <c r="P190" t="str">
        <f>IF(formulario!P190="","",IF(COUNTIF(catalogo_tipos_operacion,formulario!P190)&gt;0,"OK","ERROR"))</f>
        <v/>
      </c>
      <c r="Q190" t="str">
        <f>IF(formulario!Q190="","",IF(COUNTIF(catalogo_productos,formulario!Q190)&gt;0,"OK","ERROR"))</f>
        <v/>
      </c>
    </row>
    <row r="191" spans="1:17">
      <c r="A191" t="str">
        <f>IF(TRIM(formulario!A191)="","",IF(AND(ISNUMBER(VALUE(TRIM(formulario!A191))),OR(LEN(TRIM(formulario!A191))=10, LEN(TRIM(formulario!A191))=13)),"OK","ERROR"))</f>
        <v/>
      </c>
      <c r="B191" t="str">
        <f>IF(TRIM(formulario!B191)="","",IF(AND(ISNUMBER(SEARCH("@",formulario!B191)),ISNUMBER(SEARCH(".",formulario!B191)),NOT(ISNUMBER(SEARCH(" ",formulario!B191)))),"OK","ERROR"))</f>
        <v/>
      </c>
      <c r="C191" t="str">
        <f>IF(TRIM(formulario!C191)="","",IF(AND(LEN(TRIM(formulario!C191))=10,ISNUMBER(VALUE(TRIM(formulario!C191))),LEFT(TRIM(formulario!C191),1)="0"),"OK","ERROR"))</f>
        <v/>
      </c>
      <c r="D191" t="str">
        <f>IF(formulario!D191="","",IF(COUNTIF(catalogo_provincias,formulario!D191)&gt;0,"OK","ERROR"))</f>
        <v/>
      </c>
      <c r="E191" t="str">
        <f>IF(formulario!E191="","",IF(COUNTIF(catalogo_ubicacion!$I$2:$I$222,formulario!D191&amp;"|"&amp;formulario!E191)&gt;0,"OK","ERROR"))</f>
        <v/>
      </c>
      <c r="F191" t="str">
        <f>IF(formulario!F191="","",IF(COUNTIF(catalogo_ubicacion!$E$2:$E$1300,formulario!D191&amp;"|"&amp;formulario!E191&amp;"|"&amp;formulario!F191)&gt;0,"OK","ERROR"))</f>
        <v/>
      </c>
      <c r="G191" t="str">
        <f>IF(TRIM(formulario!G191)="","",IF(LEN(formulario!G191)&lt;=256,"OK","ERROR"))</f>
        <v/>
      </c>
      <c r="H191" t="str">
        <f>IF(TRIM(formulario!H191)="","",IF(LEN(formulario!H191)&lt;=256,"OK","ERROR"))</f>
        <v/>
      </c>
      <c r="I191" t="str">
        <f>IF(
TRIM(formulario!I191)="",
"",
IF(
AND(
ISERROR(SEARCH(",",TRIM(formulario!I191))),
LEN(TRIM(formulario!I191))-LEN(SUBSTITUTE(TRIM(formulario!I191),".",""))&lt;=1,
ISNUMBER(--SUBSTITUTE(TRIM(formulario!I191),".","")),
NOT(LEFT(TRIM(formulario!I191),1)="."),
NOT(RIGHT(TRIM(formulario!I191),1)=".")
),
"OK",
"ERROR"
)
)</f>
        <v/>
      </c>
      <c r="J191" t="str">
        <f>IF(TRIM(formulario!J191)="","",IF(LEN(formulario!J191)&lt;=256,"OK","ERROR"))</f>
        <v/>
      </c>
      <c r="K191" t="str">
        <f>IF(TRIM(formulario!K191)="","",IF(LEN(formulario!K191)&lt;=1024,"OK","ERROR"))</f>
        <v/>
      </c>
      <c r="L191" t="str">
        <f>IF(
TRIM(formulario!L191)="",
"",
IF(
AND(
ISERROR(SEARCH(",",TRIM(formulario!L191))),
LEN(TRIM(formulario!L191))-LEN(SUBSTITUTE(TRIM(formulario!L191),".",""))&lt;=1,
ISNUMBER(--SUBSTITUTE(TRIM(formulario!L191),".","")),
NOT(LEFT(TRIM(formulario!L191),1)="."),
NOT(RIGHT(TRIM(formulario!L191),1)=".")
),
"OK",
"ERROR"
)
)</f>
        <v/>
      </c>
      <c r="M191" t="str">
        <f>IF(
TRIM(formulario!M191)="",
"",
IF(
AND(
LEN(TRIM(formulario!M191))=10,
MID(TRIM(formulario!M191),3,1)="/",
MID(TRIM(formulario!M191),6,1)="/",
ISNUMBER(DATE(
VALUE(RIGHT(TRIM(formulario!M191),4)),
VALUE(MID(TRIM(formulario!M191),4,2)),
VALUE(LEFT(TRIM(formulario!M191),2))
))
),
"OK",
"ERROR"
)
)</f>
        <v/>
      </c>
      <c r="N191" t="str">
        <f>IF(
TRIM(formulario!N191)="",
"",
IF(
AND(
LEFT(TRIM(formulario!N191),1)="[",
RIGHT(TRIM(formulario!N191),1)="]",
LEN(TRIM(formulario!N191))-LEN(SUBSTITUTE(TRIM(formulario!N191),"[",""))&gt;=1,
LEN(TRIM(formulario!N191))-LEN(SUBSTITUTE(TRIM(formulario!N191),"]",""))&gt;=1,
LEN(TRIM(formulario!N191))-LEN(SUBSTITUTE(TRIM(formulario!N191),".",""))&gt;=2
),
"OK",
"ERROR"
)
)</f>
        <v/>
      </c>
      <c r="O191" t="str">
        <f>IF(formulario!O191="","",IF(COUNTIF(catalogo_areas_tematicas,formulario!O191)&gt;0,"OK","ERROR"))</f>
        <v/>
      </c>
      <c r="P191" t="str">
        <f>IF(formulario!P191="","",IF(COUNTIF(catalogo_tipos_operacion,formulario!P191)&gt;0,"OK","ERROR"))</f>
        <v/>
      </c>
      <c r="Q191" t="str">
        <f>IF(formulario!Q191="","",IF(COUNTIF(catalogo_productos,formulario!Q191)&gt;0,"OK","ERROR"))</f>
        <v/>
      </c>
    </row>
    <row r="192" spans="1:17">
      <c r="A192" t="str">
        <f>IF(TRIM(formulario!A192)="","",IF(AND(ISNUMBER(VALUE(TRIM(formulario!A192))),OR(LEN(TRIM(formulario!A192))=10, LEN(TRIM(formulario!A192))=13)),"OK","ERROR"))</f>
        <v/>
      </c>
      <c r="B192" t="str">
        <f>IF(TRIM(formulario!B192)="","",IF(AND(ISNUMBER(SEARCH("@",formulario!B192)),ISNUMBER(SEARCH(".",formulario!B192)),NOT(ISNUMBER(SEARCH(" ",formulario!B192)))),"OK","ERROR"))</f>
        <v/>
      </c>
      <c r="C192" t="str">
        <f>IF(TRIM(formulario!C192)="","",IF(AND(LEN(TRIM(formulario!C192))=10,ISNUMBER(VALUE(TRIM(formulario!C192))),LEFT(TRIM(formulario!C192),1)="0"),"OK","ERROR"))</f>
        <v/>
      </c>
      <c r="D192" t="str">
        <f>IF(formulario!D192="","",IF(COUNTIF(catalogo_provincias,formulario!D192)&gt;0,"OK","ERROR"))</f>
        <v/>
      </c>
      <c r="E192" t="str">
        <f>IF(formulario!E192="","",IF(COUNTIF(catalogo_ubicacion!$I$2:$I$222,formulario!D192&amp;"|"&amp;formulario!E192)&gt;0,"OK","ERROR"))</f>
        <v/>
      </c>
      <c r="F192" t="str">
        <f>IF(formulario!F192="","",IF(COUNTIF(catalogo_ubicacion!$E$2:$E$1300,formulario!D192&amp;"|"&amp;formulario!E192&amp;"|"&amp;formulario!F192)&gt;0,"OK","ERROR"))</f>
        <v/>
      </c>
      <c r="G192" t="str">
        <f>IF(TRIM(formulario!G192)="","",IF(LEN(formulario!G192)&lt;=256,"OK","ERROR"))</f>
        <v/>
      </c>
      <c r="H192" t="str">
        <f>IF(TRIM(formulario!H192)="","",IF(LEN(formulario!H192)&lt;=256,"OK","ERROR"))</f>
        <v/>
      </c>
      <c r="I192" t="str">
        <f>IF(
TRIM(formulario!I192)="",
"",
IF(
AND(
ISERROR(SEARCH(",",TRIM(formulario!I192))),
LEN(TRIM(formulario!I192))-LEN(SUBSTITUTE(TRIM(formulario!I192),".",""))&lt;=1,
ISNUMBER(--SUBSTITUTE(TRIM(formulario!I192),".","")),
NOT(LEFT(TRIM(formulario!I192),1)="."),
NOT(RIGHT(TRIM(formulario!I192),1)=".")
),
"OK",
"ERROR"
)
)</f>
        <v/>
      </c>
      <c r="J192" t="str">
        <f>IF(TRIM(formulario!J192)="","",IF(LEN(formulario!J192)&lt;=256,"OK","ERROR"))</f>
        <v/>
      </c>
      <c r="K192" t="str">
        <f>IF(TRIM(formulario!K192)="","",IF(LEN(formulario!K192)&lt;=1024,"OK","ERROR"))</f>
        <v/>
      </c>
      <c r="L192" t="str">
        <f>IF(
TRIM(formulario!L192)="",
"",
IF(
AND(
ISERROR(SEARCH(",",TRIM(formulario!L192))),
LEN(TRIM(formulario!L192))-LEN(SUBSTITUTE(TRIM(formulario!L192),".",""))&lt;=1,
ISNUMBER(--SUBSTITUTE(TRIM(formulario!L192),".","")),
NOT(LEFT(TRIM(formulario!L192),1)="."),
NOT(RIGHT(TRIM(formulario!L192),1)=".")
),
"OK",
"ERROR"
)
)</f>
        <v/>
      </c>
      <c r="M192" t="str">
        <f>IF(
TRIM(formulario!M192)="",
"",
IF(
AND(
LEN(TRIM(formulario!M192))=10,
MID(TRIM(formulario!M192),3,1)="/",
MID(TRIM(formulario!M192),6,1)="/",
ISNUMBER(DATE(
VALUE(RIGHT(TRIM(formulario!M192),4)),
VALUE(MID(TRIM(formulario!M192),4,2)),
VALUE(LEFT(TRIM(formulario!M192),2))
))
),
"OK",
"ERROR"
)
)</f>
        <v/>
      </c>
      <c r="N192" t="str">
        <f>IF(
TRIM(formulario!N192)="",
"",
IF(
AND(
LEFT(TRIM(formulario!N192),1)="[",
RIGHT(TRIM(formulario!N192),1)="]",
LEN(TRIM(formulario!N192))-LEN(SUBSTITUTE(TRIM(formulario!N192),"[",""))&gt;=1,
LEN(TRIM(formulario!N192))-LEN(SUBSTITUTE(TRIM(formulario!N192),"]",""))&gt;=1,
LEN(TRIM(formulario!N192))-LEN(SUBSTITUTE(TRIM(formulario!N192),".",""))&gt;=2
),
"OK",
"ERROR"
)
)</f>
        <v/>
      </c>
      <c r="O192" t="str">
        <f>IF(formulario!O192="","",IF(COUNTIF(catalogo_areas_tematicas,formulario!O192)&gt;0,"OK","ERROR"))</f>
        <v/>
      </c>
      <c r="P192" t="str">
        <f>IF(formulario!P192="","",IF(COUNTIF(catalogo_tipos_operacion,formulario!P192)&gt;0,"OK","ERROR"))</f>
        <v/>
      </c>
      <c r="Q192" t="str">
        <f>IF(formulario!Q192="","",IF(COUNTIF(catalogo_productos,formulario!Q192)&gt;0,"OK","ERROR"))</f>
        <v/>
      </c>
    </row>
    <row r="193" spans="1:17">
      <c r="A193" t="str">
        <f>IF(TRIM(formulario!A193)="","",IF(AND(ISNUMBER(VALUE(TRIM(formulario!A193))),OR(LEN(TRIM(formulario!A193))=10, LEN(TRIM(formulario!A193))=13)),"OK","ERROR"))</f>
        <v/>
      </c>
      <c r="B193" t="str">
        <f>IF(TRIM(formulario!B193)="","",IF(AND(ISNUMBER(SEARCH("@",formulario!B193)),ISNUMBER(SEARCH(".",formulario!B193)),NOT(ISNUMBER(SEARCH(" ",formulario!B193)))),"OK","ERROR"))</f>
        <v/>
      </c>
      <c r="C193" t="str">
        <f>IF(TRIM(formulario!C193)="","",IF(AND(LEN(TRIM(formulario!C193))=10,ISNUMBER(VALUE(TRIM(formulario!C193))),LEFT(TRIM(formulario!C193),1)="0"),"OK","ERROR"))</f>
        <v/>
      </c>
      <c r="D193" t="str">
        <f>IF(formulario!D193="","",IF(COUNTIF(catalogo_provincias,formulario!D193)&gt;0,"OK","ERROR"))</f>
        <v/>
      </c>
      <c r="E193" t="str">
        <f>IF(formulario!E193="","",IF(COUNTIF(catalogo_ubicacion!$I$2:$I$222,formulario!D193&amp;"|"&amp;formulario!E193)&gt;0,"OK","ERROR"))</f>
        <v/>
      </c>
      <c r="F193" t="str">
        <f>IF(formulario!F193="","",IF(COUNTIF(catalogo_ubicacion!$E$2:$E$1300,formulario!D193&amp;"|"&amp;formulario!E193&amp;"|"&amp;formulario!F193)&gt;0,"OK","ERROR"))</f>
        <v/>
      </c>
      <c r="G193" t="str">
        <f>IF(TRIM(formulario!G193)="","",IF(LEN(formulario!G193)&lt;=256,"OK","ERROR"))</f>
        <v/>
      </c>
      <c r="H193" t="str">
        <f>IF(TRIM(formulario!H193)="","",IF(LEN(formulario!H193)&lt;=256,"OK","ERROR"))</f>
        <v/>
      </c>
      <c r="I193" t="str">
        <f>IF(
TRIM(formulario!I193)="",
"",
IF(
AND(
ISERROR(SEARCH(",",TRIM(formulario!I193))),
LEN(TRIM(formulario!I193))-LEN(SUBSTITUTE(TRIM(formulario!I193),".",""))&lt;=1,
ISNUMBER(--SUBSTITUTE(TRIM(formulario!I193),".","")),
NOT(LEFT(TRIM(formulario!I193),1)="."),
NOT(RIGHT(TRIM(formulario!I193),1)=".")
),
"OK",
"ERROR"
)
)</f>
        <v/>
      </c>
      <c r="J193" t="str">
        <f>IF(TRIM(formulario!J193)="","",IF(LEN(formulario!J193)&lt;=256,"OK","ERROR"))</f>
        <v/>
      </c>
      <c r="K193" t="str">
        <f>IF(TRIM(formulario!K193)="","",IF(LEN(formulario!K193)&lt;=1024,"OK","ERROR"))</f>
        <v/>
      </c>
      <c r="L193" t="str">
        <f>IF(
TRIM(formulario!L193)="",
"",
IF(
AND(
ISERROR(SEARCH(",",TRIM(formulario!L193))),
LEN(TRIM(formulario!L193))-LEN(SUBSTITUTE(TRIM(formulario!L193),".",""))&lt;=1,
ISNUMBER(--SUBSTITUTE(TRIM(formulario!L193),".","")),
NOT(LEFT(TRIM(formulario!L193),1)="."),
NOT(RIGHT(TRIM(formulario!L193),1)=".")
),
"OK",
"ERROR"
)
)</f>
        <v/>
      </c>
      <c r="M193" t="str">
        <f>IF(
TRIM(formulario!M193)="",
"",
IF(
AND(
LEN(TRIM(formulario!M193))=10,
MID(TRIM(formulario!M193),3,1)="/",
MID(TRIM(formulario!M193),6,1)="/",
ISNUMBER(DATE(
VALUE(RIGHT(TRIM(formulario!M193),4)),
VALUE(MID(TRIM(formulario!M193),4,2)),
VALUE(LEFT(TRIM(formulario!M193),2))
))
),
"OK",
"ERROR"
)
)</f>
        <v/>
      </c>
      <c r="N193" t="str">
        <f>IF(
TRIM(formulario!N193)="",
"",
IF(
AND(
LEFT(TRIM(formulario!N193),1)="[",
RIGHT(TRIM(formulario!N193),1)="]",
LEN(TRIM(formulario!N193))-LEN(SUBSTITUTE(TRIM(formulario!N193),"[",""))&gt;=1,
LEN(TRIM(formulario!N193))-LEN(SUBSTITUTE(TRIM(formulario!N193),"]",""))&gt;=1,
LEN(TRIM(formulario!N193))-LEN(SUBSTITUTE(TRIM(formulario!N193),".",""))&gt;=2
),
"OK",
"ERROR"
)
)</f>
        <v/>
      </c>
      <c r="O193" t="str">
        <f>IF(formulario!O193="","",IF(COUNTIF(catalogo_areas_tematicas,formulario!O193)&gt;0,"OK","ERROR"))</f>
        <v/>
      </c>
      <c r="P193" t="str">
        <f>IF(formulario!P193="","",IF(COUNTIF(catalogo_tipos_operacion,formulario!P193)&gt;0,"OK","ERROR"))</f>
        <v/>
      </c>
      <c r="Q193" t="str">
        <f>IF(formulario!Q193="","",IF(COUNTIF(catalogo_productos,formulario!Q193)&gt;0,"OK","ERROR"))</f>
        <v/>
      </c>
    </row>
    <row r="194" spans="1:17">
      <c r="A194" t="str">
        <f>IF(TRIM(formulario!A194)="","",IF(AND(ISNUMBER(VALUE(TRIM(formulario!A194))),OR(LEN(TRIM(formulario!A194))=10, LEN(TRIM(formulario!A194))=13)),"OK","ERROR"))</f>
        <v/>
      </c>
      <c r="B194" t="str">
        <f>IF(TRIM(formulario!B194)="","",IF(AND(ISNUMBER(SEARCH("@",formulario!B194)),ISNUMBER(SEARCH(".",formulario!B194)),NOT(ISNUMBER(SEARCH(" ",formulario!B194)))),"OK","ERROR"))</f>
        <v/>
      </c>
      <c r="C194" t="str">
        <f>IF(TRIM(formulario!C194)="","",IF(AND(LEN(TRIM(formulario!C194))=10,ISNUMBER(VALUE(TRIM(formulario!C194))),LEFT(TRIM(formulario!C194),1)="0"),"OK","ERROR"))</f>
        <v/>
      </c>
      <c r="D194" t="str">
        <f>IF(formulario!D194="","",IF(COUNTIF(catalogo_provincias,formulario!D194)&gt;0,"OK","ERROR"))</f>
        <v/>
      </c>
      <c r="E194" t="str">
        <f>IF(formulario!E194="","",IF(COUNTIF(catalogo_ubicacion!$I$2:$I$222,formulario!D194&amp;"|"&amp;formulario!E194)&gt;0,"OK","ERROR"))</f>
        <v/>
      </c>
      <c r="F194" t="str">
        <f>IF(formulario!F194="","",IF(COUNTIF(catalogo_ubicacion!$E$2:$E$1300,formulario!D194&amp;"|"&amp;formulario!E194&amp;"|"&amp;formulario!F194)&gt;0,"OK","ERROR"))</f>
        <v/>
      </c>
      <c r="G194" t="str">
        <f>IF(TRIM(formulario!G194)="","",IF(LEN(formulario!G194)&lt;=256,"OK","ERROR"))</f>
        <v/>
      </c>
      <c r="H194" t="str">
        <f>IF(TRIM(formulario!H194)="","",IF(LEN(formulario!H194)&lt;=256,"OK","ERROR"))</f>
        <v/>
      </c>
      <c r="I194" t="str">
        <f>IF(
TRIM(formulario!I194)="",
"",
IF(
AND(
ISERROR(SEARCH(",",TRIM(formulario!I194))),
LEN(TRIM(formulario!I194))-LEN(SUBSTITUTE(TRIM(formulario!I194),".",""))&lt;=1,
ISNUMBER(--SUBSTITUTE(TRIM(formulario!I194),".","")),
NOT(LEFT(TRIM(formulario!I194),1)="."),
NOT(RIGHT(TRIM(formulario!I194),1)=".")
),
"OK",
"ERROR"
)
)</f>
        <v/>
      </c>
      <c r="J194" t="str">
        <f>IF(TRIM(formulario!J194)="","",IF(LEN(formulario!J194)&lt;=256,"OK","ERROR"))</f>
        <v/>
      </c>
      <c r="K194" t="str">
        <f>IF(TRIM(formulario!K194)="","",IF(LEN(formulario!K194)&lt;=1024,"OK","ERROR"))</f>
        <v/>
      </c>
      <c r="L194" t="str">
        <f>IF(
TRIM(formulario!L194)="",
"",
IF(
AND(
ISERROR(SEARCH(",",TRIM(formulario!L194))),
LEN(TRIM(formulario!L194))-LEN(SUBSTITUTE(TRIM(formulario!L194),".",""))&lt;=1,
ISNUMBER(--SUBSTITUTE(TRIM(formulario!L194),".","")),
NOT(LEFT(TRIM(formulario!L194),1)="."),
NOT(RIGHT(TRIM(formulario!L194),1)=".")
),
"OK",
"ERROR"
)
)</f>
        <v/>
      </c>
      <c r="M194" t="str">
        <f>IF(
TRIM(formulario!M194)="",
"",
IF(
AND(
LEN(TRIM(formulario!M194))=10,
MID(TRIM(formulario!M194),3,1)="/",
MID(TRIM(formulario!M194),6,1)="/",
ISNUMBER(DATE(
VALUE(RIGHT(TRIM(formulario!M194),4)),
VALUE(MID(TRIM(formulario!M194),4,2)),
VALUE(LEFT(TRIM(formulario!M194),2))
))
),
"OK",
"ERROR"
)
)</f>
        <v/>
      </c>
      <c r="N194" t="str">
        <f>IF(
TRIM(formulario!N194)="",
"",
IF(
AND(
LEFT(TRIM(formulario!N194),1)="[",
RIGHT(TRIM(formulario!N194),1)="]",
LEN(TRIM(formulario!N194))-LEN(SUBSTITUTE(TRIM(formulario!N194),"[",""))&gt;=1,
LEN(TRIM(formulario!N194))-LEN(SUBSTITUTE(TRIM(formulario!N194),"]",""))&gt;=1,
LEN(TRIM(formulario!N194))-LEN(SUBSTITUTE(TRIM(formulario!N194),".",""))&gt;=2
),
"OK",
"ERROR"
)
)</f>
        <v/>
      </c>
      <c r="O194" t="str">
        <f>IF(formulario!O194="","",IF(COUNTIF(catalogo_areas_tematicas,formulario!O194)&gt;0,"OK","ERROR"))</f>
        <v/>
      </c>
      <c r="P194" t="str">
        <f>IF(formulario!P194="","",IF(COUNTIF(catalogo_tipos_operacion,formulario!P194)&gt;0,"OK","ERROR"))</f>
        <v/>
      </c>
      <c r="Q194" t="str">
        <f>IF(formulario!Q194="","",IF(COUNTIF(catalogo_productos,formulario!Q194)&gt;0,"OK","ERROR"))</f>
        <v/>
      </c>
    </row>
    <row r="195" spans="1:17">
      <c r="A195" t="str">
        <f>IF(TRIM(formulario!A195)="","",IF(AND(ISNUMBER(VALUE(TRIM(formulario!A195))),OR(LEN(TRIM(formulario!A195))=10, LEN(TRIM(formulario!A195))=13)),"OK","ERROR"))</f>
        <v/>
      </c>
      <c r="B195" t="str">
        <f>IF(TRIM(formulario!B195)="","",IF(AND(ISNUMBER(SEARCH("@",formulario!B195)),ISNUMBER(SEARCH(".",formulario!B195)),NOT(ISNUMBER(SEARCH(" ",formulario!B195)))),"OK","ERROR"))</f>
        <v/>
      </c>
      <c r="C195" t="str">
        <f>IF(TRIM(formulario!C195)="","",IF(AND(LEN(TRIM(formulario!C195))=10,ISNUMBER(VALUE(TRIM(formulario!C195))),LEFT(TRIM(formulario!C195),1)="0"),"OK","ERROR"))</f>
        <v/>
      </c>
      <c r="D195" t="str">
        <f>IF(formulario!D195="","",IF(COUNTIF(catalogo_provincias,formulario!D195)&gt;0,"OK","ERROR"))</f>
        <v/>
      </c>
      <c r="E195" t="str">
        <f>IF(formulario!E195="","",IF(COUNTIF(catalogo_ubicacion!$I$2:$I$222,formulario!D195&amp;"|"&amp;formulario!E195)&gt;0,"OK","ERROR"))</f>
        <v/>
      </c>
      <c r="F195" t="str">
        <f>IF(formulario!F195="","",IF(COUNTIF(catalogo_ubicacion!$E$2:$E$1300,formulario!D195&amp;"|"&amp;formulario!E195&amp;"|"&amp;formulario!F195)&gt;0,"OK","ERROR"))</f>
        <v/>
      </c>
      <c r="G195" t="str">
        <f>IF(TRIM(formulario!G195)="","",IF(LEN(formulario!G195)&lt;=256,"OK","ERROR"))</f>
        <v/>
      </c>
      <c r="H195" t="str">
        <f>IF(TRIM(formulario!H195)="","",IF(LEN(formulario!H195)&lt;=256,"OK","ERROR"))</f>
        <v/>
      </c>
      <c r="I195" t="str">
        <f>IF(
TRIM(formulario!I195)="",
"",
IF(
AND(
ISERROR(SEARCH(",",TRIM(formulario!I195))),
LEN(TRIM(formulario!I195))-LEN(SUBSTITUTE(TRIM(formulario!I195),".",""))&lt;=1,
ISNUMBER(--SUBSTITUTE(TRIM(formulario!I195),".","")),
NOT(LEFT(TRIM(formulario!I195),1)="."),
NOT(RIGHT(TRIM(formulario!I195),1)=".")
),
"OK",
"ERROR"
)
)</f>
        <v/>
      </c>
      <c r="J195" t="str">
        <f>IF(TRIM(formulario!J195)="","",IF(LEN(formulario!J195)&lt;=256,"OK","ERROR"))</f>
        <v/>
      </c>
      <c r="K195" t="str">
        <f>IF(TRIM(formulario!K195)="","",IF(LEN(formulario!K195)&lt;=1024,"OK","ERROR"))</f>
        <v/>
      </c>
      <c r="L195" t="str">
        <f>IF(
TRIM(formulario!L195)="",
"",
IF(
AND(
ISERROR(SEARCH(",",TRIM(formulario!L195))),
LEN(TRIM(formulario!L195))-LEN(SUBSTITUTE(TRIM(formulario!L195),".",""))&lt;=1,
ISNUMBER(--SUBSTITUTE(TRIM(formulario!L195),".","")),
NOT(LEFT(TRIM(formulario!L195),1)="."),
NOT(RIGHT(TRIM(formulario!L195),1)=".")
),
"OK",
"ERROR"
)
)</f>
        <v/>
      </c>
      <c r="M195" t="str">
        <f>IF(
TRIM(formulario!M195)="",
"",
IF(
AND(
LEN(TRIM(formulario!M195))=10,
MID(TRIM(formulario!M195),3,1)="/",
MID(TRIM(formulario!M195),6,1)="/",
ISNUMBER(DATE(
VALUE(RIGHT(TRIM(formulario!M195),4)),
VALUE(MID(TRIM(formulario!M195),4,2)),
VALUE(LEFT(TRIM(formulario!M195),2))
))
),
"OK",
"ERROR"
)
)</f>
        <v/>
      </c>
      <c r="N195" t="str">
        <f>IF(
TRIM(formulario!N195)="",
"",
IF(
AND(
LEFT(TRIM(formulario!N195),1)="[",
RIGHT(TRIM(formulario!N195),1)="]",
LEN(TRIM(formulario!N195))-LEN(SUBSTITUTE(TRIM(formulario!N195),"[",""))&gt;=1,
LEN(TRIM(formulario!N195))-LEN(SUBSTITUTE(TRIM(formulario!N195),"]",""))&gt;=1,
LEN(TRIM(formulario!N195))-LEN(SUBSTITUTE(TRIM(formulario!N195),".",""))&gt;=2
),
"OK",
"ERROR"
)
)</f>
        <v/>
      </c>
      <c r="O195" t="str">
        <f>IF(formulario!O195="","",IF(COUNTIF(catalogo_areas_tematicas,formulario!O195)&gt;0,"OK","ERROR"))</f>
        <v/>
      </c>
      <c r="P195" t="str">
        <f>IF(formulario!P195="","",IF(COUNTIF(catalogo_tipos_operacion,formulario!P195)&gt;0,"OK","ERROR"))</f>
        <v/>
      </c>
      <c r="Q195" t="str">
        <f>IF(formulario!Q195="","",IF(COUNTIF(catalogo_productos,formulario!Q195)&gt;0,"OK","ERROR"))</f>
        <v/>
      </c>
    </row>
    <row r="196" spans="1:17">
      <c r="A196" t="str">
        <f>IF(TRIM(formulario!A196)="","",IF(AND(ISNUMBER(VALUE(TRIM(formulario!A196))),OR(LEN(TRIM(formulario!A196))=10, LEN(TRIM(formulario!A196))=13)),"OK","ERROR"))</f>
        <v/>
      </c>
      <c r="B196" t="str">
        <f>IF(TRIM(formulario!B196)="","",IF(AND(ISNUMBER(SEARCH("@",formulario!B196)),ISNUMBER(SEARCH(".",formulario!B196)),NOT(ISNUMBER(SEARCH(" ",formulario!B196)))),"OK","ERROR"))</f>
        <v/>
      </c>
      <c r="C196" t="str">
        <f>IF(TRIM(formulario!C196)="","",IF(AND(LEN(TRIM(formulario!C196))=10,ISNUMBER(VALUE(TRIM(formulario!C196))),LEFT(TRIM(formulario!C196),1)="0"),"OK","ERROR"))</f>
        <v/>
      </c>
      <c r="D196" t="str">
        <f>IF(formulario!D196="","",IF(COUNTIF(catalogo_provincias,formulario!D196)&gt;0,"OK","ERROR"))</f>
        <v/>
      </c>
      <c r="E196" t="str">
        <f>IF(formulario!E196="","",IF(COUNTIF(catalogo_ubicacion!$I$2:$I$222,formulario!D196&amp;"|"&amp;formulario!E196)&gt;0,"OK","ERROR"))</f>
        <v/>
      </c>
      <c r="F196" t="str">
        <f>IF(formulario!F196="","",IF(COUNTIF(catalogo_ubicacion!$E$2:$E$1300,formulario!D196&amp;"|"&amp;formulario!E196&amp;"|"&amp;formulario!F196)&gt;0,"OK","ERROR"))</f>
        <v/>
      </c>
      <c r="G196" t="str">
        <f>IF(TRIM(formulario!G196)="","",IF(LEN(formulario!G196)&lt;=256,"OK","ERROR"))</f>
        <v/>
      </c>
      <c r="H196" t="str">
        <f>IF(TRIM(formulario!H196)="","",IF(LEN(formulario!H196)&lt;=256,"OK","ERROR"))</f>
        <v/>
      </c>
      <c r="I196" t="str">
        <f>IF(
TRIM(formulario!I196)="",
"",
IF(
AND(
ISERROR(SEARCH(",",TRIM(formulario!I196))),
LEN(TRIM(formulario!I196))-LEN(SUBSTITUTE(TRIM(formulario!I196),".",""))&lt;=1,
ISNUMBER(--SUBSTITUTE(TRIM(formulario!I196),".","")),
NOT(LEFT(TRIM(formulario!I196),1)="."),
NOT(RIGHT(TRIM(formulario!I196),1)=".")
),
"OK",
"ERROR"
)
)</f>
        <v/>
      </c>
      <c r="J196" t="str">
        <f>IF(TRIM(formulario!J196)="","",IF(LEN(formulario!J196)&lt;=256,"OK","ERROR"))</f>
        <v/>
      </c>
      <c r="K196" t="str">
        <f>IF(TRIM(formulario!K196)="","",IF(LEN(formulario!K196)&lt;=1024,"OK","ERROR"))</f>
        <v/>
      </c>
      <c r="L196" t="str">
        <f>IF(
TRIM(formulario!L196)="",
"",
IF(
AND(
ISERROR(SEARCH(",",TRIM(formulario!L196))),
LEN(TRIM(formulario!L196))-LEN(SUBSTITUTE(TRIM(formulario!L196),".",""))&lt;=1,
ISNUMBER(--SUBSTITUTE(TRIM(formulario!L196),".","")),
NOT(LEFT(TRIM(formulario!L196),1)="."),
NOT(RIGHT(TRIM(formulario!L196),1)=".")
),
"OK",
"ERROR"
)
)</f>
        <v/>
      </c>
      <c r="M196" t="str">
        <f>IF(
TRIM(formulario!M196)="",
"",
IF(
AND(
LEN(TRIM(formulario!M196))=10,
MID(TRIM(formulario!M196),3,1)="/",
MID(TRIM(formulario!M196),6,1)="/",
ISNUMBER(DATE(
VALUE(RIGHT(TRIM(formulario!M196),4)),
VALUE(MID(TRIM(formulario!M196),4,2)),
VALUE(LEFT(TRIM(formulario!M196),2))
))
),
"OK",
"ERROR"
)
)</f>
        <v/>
      </c>
      <c r="N196" t="str">
        <f>IF(
TRIM(formulario!N196)="",
"",
IF(
AND(
LEFT(TRIM(formulario!N196),1)="[",
RIGHT(TRIM(formulario!N196),1)="]",
LEN(TRIM(formulario!N196))-LEN(SUBSTITUTE(TRIM(formulario!N196),"[",""))&gt;=1,
LEN(TRIM(formulario!N196))-LEN(SUBSTITUTE(TRIM(formulario!N196),"]",""))&gt;=1,
LEN(TRIM(formulario!N196))-LEN(SUBSTITUTE(TRIM(formulario!N196),".",""))&gt;=2
),
"OK",
"ERROR"
)
)</f>
        <v/>
      </c>
      <c r="O196" t="str">
        <f>IF(formulario!O196="","",IF(COUNTIF(catalogo_areas_tematicas,formulario!O196)&gt;0,"OK","ERROR"))</f>
        <v/>
      </c>
      <c r="P196" t="str">
        <f>IF(formulario!P196="","",IF(COUNTIF(catalogo_tipos_operacion,formulario!P196)&gt;0,"OK","ERROR"))</f>
        <v/>
      </c>
      <c r="Q196" t="str">
        <f>IF(formulario!Q196="","",IF(COUNTIF(catalogo_productos,formulario!Q196)&gt;0,"OK","ERROR"))</f>
        <v/>
      </c>
    </row>
    <row r="197" spans="1:17">
      <c r="A197" t="str">
        <f>IF(TRIM(formulario!A197)="","",IF(AND(ISNUMBER(VALUE(TRIM(formulario!A197))),OR(LEN(TRIM(formulario!A197))=10, LEN(TRIM(formulario!A197))=13)),"OK","ERROR"))</f>
        <v/>
      </c>
      <c r="B197" t="str">
        <f>IF(TRIM(formulario!B197)="","",IF(AND(ISNUMBER(SEARCH("@",formulario!B197)),ISNUMBER(SEARCH(".",formulario!B197)),NOT(ISNUMBER(SEARCH(" ",formulario!B197)))),"OK","ERROR"))</f>
        <v/>
      </c>
      <c r="C197" t="str">
        <f>IF(TRIM(formulario!C197)="","",IF(AND(LEN(TRIM(formulario!C197))=10,ISNUMBER(VALUE(TRIM(formulario!C197))),LEFT(TRIM(formulario!C197),1)="0"),"OK","ERROR"))</f>
        <v/>
      </c>
      <c r="D197" t="str">
        <f>IF(formulario!D197="","",IF(COUNTIF(catalogo_provincias,formulario!D197)&gt;0,"OK","ERROR"))</f>
        <v/>
      </c>
      <c r="E197" t="str">
        <f>IF(formulario!E197="","",IF(COUNTIF(catalogo_ubicacion!$I$2:$I$222,formulario!D197&amp;"|"&amp;formulario!E197)&gt;0,"OK","ERROR"))</f>
        <v/>
      </c>
      <c r="F197" t="str">
        <f>IF(formulario!F197="","",IF(COUNTIF(catalogo_ubicacion!$E$2:$E$1300,formulario!D197&amp;"|"&amp;formulario!E197&amp;"|"&amp;formulario!F197)&gt;0,"OK","ERROR"))</f>
        <v/>
      </c>
      <c r="G197" t="str">
        <f>IF(TRIM(formulario!G197)="","",IF(LEN(formulario!G197)&lt;=256,"OK","ERROR"))</f>
        <v/>
      </c>
      <c r="H197" t="str">
        <f>IF(TRIM(formulario!H197)="","",IF(LEN(formulario!H197)&lt;=256,"OK","ERROR"))</f>
        <v/>
      </c>
      <c r="I197" t="str">
        <f>IF(
TRIM(formulario!I197)="",
"",
IF(
AND(
ISERROR(SEARCH(",",TRIM(formulario!I197))),
LEN(TRIM(formulario!I197))-LEN(SUBSTITUTE(TRIM(formulario!I197),".",""))&lt;=1,
ISNUMBER(--SUBSTITUTE(TRIM(formulario!I197),".","")),
NOT(LEFT(TRIM(formulario!I197),1)="."),
NOT(RIGHT(TRIM(formulario!I197),1)=".")
),
"OK",
"ERROR"
)
)</f>
        <v/>
      </c>
      <c r="J197" t="str">
        <f>IF(TRIM(formulario!J197)="","",IF(LEN(formulario!J197)&lt;=256,"OK","ERROR"))</f>
        <v/>
      </c>
      <c r="K197" t="str">
        <f>IF(TRIM(formulario!K197)="","",IF(LEN(formulario!K197)&lt;=1024,"OK","ERROR"))</f>
        <v/>
      </c>
      <c r="L197" t="str">
        <f>IF(
TRIM(formulario!L197)="",
"",
IF(
AND(
ISERROR(SEARCH(",",TRIM(formulario!L197))),
LEN(TRIM(formulario!L197))-LEN(SUBSTITUTE(TRIM(formulario!L197),".",""))&lt;=1,
ISNUMBER(--SUBSTITUTE(TRIM(formulario!L197),".","")),
NOT(LEFT(TRIM(formulario!L197),1)="."),
NOT(RIGHT(TRIM(formulario!L197),1)=".")
),
"OK",
"ERROR"
)
)</f>
        <v/>
      </c>
      <c r="M197" t="str">
        <f>IF(
TRIM(formulario!M197)="",
"",
IF(
AND(
LEN(TRIM(formulario!M197))=10,
MID(TRIM(formulario!M197),3,1)="/",
MID(TRIM(formulario!M197),6,1)="/",
ISNUMBER(DATE(
VALUE(RIGHT(TRIM(formulario!M197),4)),
VALUE(MID(TRIM(formulario!M197),4,2)),
VALUE(LEFT(TRIM(formulario!M197),2))
))
),
"OK",
"ERROR"
)
)</f>
        <v/>
      </c>
      <c r="N197" t="str">
        <f>IF(
TRIM(formulario!N197)="",
"",
IF(
AND(
LEFT(TRIM(formulario!N197),1)="[",
RIGHT(TRIM(formulario!N197),1)="]",
LEN(TRIM(formulario!N197))-LEN(SUBSTITUTE(TRIM(formulario!N197),"[",""))&gt;=1,
LEN(TRIM(formulario!N197))-LEN(SUBSTITUTE(TRIM(formulario!N197),"]",""))&gt;=1,
LEN(TRIM(formulario!N197))-LEN(SUBSTITUTE(TRIM(formulario!N197),".",""))&gt;=2
),
"OK",
"ERROR"
)
)</f>
        <v/>
      </c>
      <c r="O197" t="str">
        <f>IF(formulario!O197="","",IF(COUNTIF(catalogo_areas_tematicas,formulario!O197)&gt;0,"OK","ERROR"))</f>
        <v/>
      </c>
      <c r="P197" t="str">
        <f>IF(formulario!P197="","",IF(COUNTIF(catalogo_tipos_operacion,formulario!P197)&gt;0,"OK","ERROR"))</f>
        <v/>
      </c>
      <c r="Q197" t="str">
        <f>IF(formulario!Q197="","",IF(COUNTIF(catalogo_productos,formulario!Q197)&gt;0,"OK","ERROR"))</f>
        <v/>
      </c>
    </row>
    <row r="198" spans="1:17">
      <c r="A198" t="str">
        <f>IF(TRIM(formulario!A198)="","",IF(AND(ISNUMBER(VALUE(TRIM(formulario!A198))),OR(LEN(TRIM(formulario!A198))=10, LEN(TRIM(formulario!A198))=13)),"OK","ERROR"))</f>
        <v/>
      </c>
      <c r="B198" t="str">
        <f>IF(TRIM(formulario!B198)="","",IF(AND(ISNUMBER(SEARCH("@",formulario!B198)),ISNUMBER(SEARCH(".",formulario!B198)),NOT(ISNUMBER(SEARCH(" ",formulario!B198)))),"OK","ERROR"))</f>
        <v/>
      </c>
      <c r="C198" t="str">
        <f>IF(TRIM(formulario!C198)="","",IF(AND(LEN(TRIM(formulario!C198))=10,ISNUMBER(VALUE(TRIM(formulario!C198))),LEFT(TRIM(formulario!C198),1)="0"),"OK","ERROR"))</f>
        <v/>
      </c>
      <c r="D198" t="str">
        <f>IF(formulario!D198="","",IF(COUNTIF(catalogo_provincias,formulario!D198)&gt;0,"OK","ERROR"))</f>
        <v/>
      </c>
      <c r="E198" t="str">
        <f>IF(formulario!E198="","",IF(COUNTIF(catalogo_ubicacion!$I$2:$I$222,formulario!D198&amp;"|"&amp;formulario!E198)&gt;0,"OK","ERROR"))</f>
        <v/>
      </c>
      <c r="F198" t="str">
        <f>IF(formulario!F198="","",IF(COUNTIF(catalogo_ubicacion!$E$2:$E$1300,formulario!D198&amp;"|"&amp;formulario!E198&amp;"|"&amp;formulario!F198)&gt;0,"OK","ERROR"))</f>
        <v/>
      </c>
      <c r="G198" t="str">
        <f>IF(TRIM(formulario!G198)="","",IF(LEN(formulario!G198)&lt;=256,"OK","ERROR"))</f>
        <v/>
      </c>
      <c r="H198" t="str">
        <f>IF(TRIM(formulario!H198)="","",IF(LEN(formulario!H198)&lt;=256,"OK","ERROR"))</f>
        <v/>
      </c>
      <c r="I198" t="str">
        <f>IF(
TRIM(formulario!I198)="",
"",
IF(
AND(
ISERROR(SEARCH(",",TRIM(formulario!I198))),
LEN(TRIM(formulario!I198))-LEN(SUBSTITUTE(TRIM(formulario!I198),".",""))&lt;=1,
ISNUMBER(--SUBSTITUTE(TRIM(formulario!I198),".","")),
NOT(LEFT(TRIM(formulario!I198),1)="."),
NOT(RIGHT(TRIM(formulario!I198),1)=".")
),
"OK",
"ERROR"
)
)</f>
        <v/>
      </c>
      <c r="J198" t="str">
        <f>IF(TRIM(formulario!J198)="","",IF(LEN(formulario!J198)&lt;=256,"OK","ERROR"))</f>
        <v/>
      </c>
      <c r="K198" t="str">
        <f>IF(TRIM(formulario!K198)="","",IF(LEN(formulario!K198)&lt;=1024,"OK","ERROR"))</f>
        <v/>
      </c>
      <c r="L198" t="str">
        <f>IF(
TRIM(formulario!L198)="",
"",
IF(
AND(
ISERROR(SEARCH(",",TRIM(formulario!L198))),
LEN(TRIM(formulario!L198))-LEN(SUBSTITUTE(TRIM(formulario!L198),".",""))&lt;=1,
ISNUMBER(--SUBSTITUTE(TRIM(formulario!L198),".","")),
NOT(LEFT(TRIM(formulario!L198),1)="."),
NOT(RIGHT(TRIM(formulario!L198),1)=".")
),
"OK",
"ERROR"
)
)</f>
        <v/>
      </c>
      <c r="M198" t="str">
        <f>IF(
TRIM(formulario!M198)="",
"",
IF(
AND(
LEN(TRIM(formulario!M198))=10,
MID(TRIM(formulario!M198),3,1)="/",
MID(TRIM(formulario!M198),6,1)="/",
ISNUMBER(DATE(
VALUE(RIGHT(TRIM(formulario!M198),4)),
VALUE(MID(TRIM(formulario!M198),4,2)),
VALUE(LEFT(TRIM(formulario!M198),2))
))
),
"OK",
"ERROR"
)
)</f>
        <v/>
      </c>
      <c r="N198" t="str">
        <f>IF(
TRIM(formulario!N198)="",
"",
IF(
AND(
LEFT(TRIM(formulario!N198),1)="[",
RIGHT(TRIM(formulario!N198),1)="]",
LEN(TRIM(formulario!N198))-LEN(SUBSTITUTE(TRIM(formulario!N198),"[",""))&gt;=1,
LEN(TRIM(formulario!N198))-LEN(SUBSTITUTE(TRIM(formulario!N198),"]",""))&gt;=1,
LEN(TRIM(formulario!N198))-LEN(SUBSTITUTE(TRIM(formulario!N198),".",""))&gt;=2
),
"OK",
"ERROR"
)
)</f>
        <v/>
      </c>
      <c r="O198" t="str">
        <f>IF(formulario!O198="","",IF(COUNTIF(catalogo_areas_tematicas,formulario!O198)&gt;0,"OK","ERROR"))</f>
        <v/>
      </c>
      <c r="P198" t="str">
        <f>IF(formulario!P198="","",IF(COUNTIF(catalogo_tipos_operacion,formulario!P198)&gt;0,"OK","ERROR"))</f>
        <v/>
      </c>
      <c r="Q198" t="str">
        <f>IF(formulario!Q198="","",IF(COUNTIF(catalogo_productos,formulario!Q198)&gt;0,"OK","ERROR"))</f>
        <v/>
      </c>
    </row>
    <row r="199" spans="1:17">
      <c r="A199" t="str">
        <f>IF(TRIM(formulario!A199)="","",IF(AND(ISNUMBER(VALUE(TRIM(formulario!A199))),OR(LEN(TRIM(formulario!A199))=10, LEN(TRIM(formulario!A199))=13)),"OK","ERROR"))</f>
        <v/>
      </c>
      <c r="B199" t="str">
        <f>IF(TRIM(formulario!B199)="","",IF(AND(ISNUMBER(SEARCH("@",formulario!B199)),ISNUMBER(SEARCH(".",formulario!B199)),NOT(ISNUMBER(SEARCH(" ",formulario!B199)))),"OK","ERROR"))</f>
        <v/>
      </c>
      <c r="C199" t="str">
        <f>IF(TRIM(formulario!C199)="","",IF(AND(LEN(TRIM(formulario!C199))=10,ISNUMBER(VALUE(TRIM(formulario!C199))),LEFT(TRIM(formulario!C199),1)="0"),"OK","ERROR"))</f>
        <v/>
      </c>
      <c r="D199" t="str">
        <f>IF(formulario!D199="","",IF(COUNTIF(catalogo_provincias,formulario!D199)&gt;0,"OK","ERROR"))</f>
        <v/>
      </c>
      <c r="E199" t="str">
        <f>IF(formulario!E199="","",IF(COUNTIF(catalogo_ubicacion!$I$2:$I$222,formulario!D199&amp;"|"&amp;formulario!E199)&gt;0,"OK","ERROR"))</f>
        <v/>
      </c>
      <c r="F199" t="str">
        <f>IF(formulario!F199="","",IF(COUNTIF(catalogo_ubicacion!$E$2:$E$1300,formulario!D199&amp;"|"&amp;formulario!E199&amp;"|"&amp;formulario!F199)&gt;0,"OK","ERROR"))</f>
        <v/>
      </c>
      <c r="G199" t="str">
        <f>IF(TRIM(formulario!G199)="","",IF(LEN(formulario!G199)&lt;=256,"OK","ERROR"))</f>
        <v/>
      </c>
      <c r="H199" t="str">
        <f>IF(TRIM(formulario!H199)="","",IF(LEN(formulario!H199)&lt;=256,"OK","ERROR"))</f>
        <v/>
      </c>
      <c r="I199" t="str">
        <f>IF(
TRIM(formulario!I199)="",
"",
IF(
AND(
ISERROR(SEARCH(",",TRIM(formulario!I199))),
LEN(TRIM(formulario!I199))-LEN(SUBSTITUTE(TRIM(formulario!I199),".",""))&lt;=1,
ISNUMBER(--SUBSTITUTE(TRIM(formulario!I199),".","")),
NOT(LEFT(TRIM(formulario!I199),1)="."),
NOT(RIGHT(TRIM(formulario!I199),1)=".")
),
"OK",
"ERROR"
)
)</f>
        <v/>
      </c>
      <c r="J199" t="str">
        <f>IF(TRIM(formulario!J199)="","",IF(LEN(formulario!J199)&lt;=256,"OK","ERROR"))</f>
        <v/>
      </c>
      <c r="K199" t="str">
        <f>IF(TRIM(formulario!K199)="","",IF(LEN(formulario!K199)&lt;=1024,"OK","ERROR"))</f>
        <v/>
      </c>
      <c r="L199" t="str">
        <f>IF(
TRIM(formulario!L199)="",
"",
IF(
AND(
ISERROR(SEARCH(",",TRIM(formulario!L199))),
LEN(TRIM(formulario!L199))-LEN(SUBSTITUTE(TRIM(formulario!L199),".",""))&lt;=1,
ISNUMBER(--SUBSTITUTE(TRIM(formulario!L199),".","")),
NOT(LEFT(TRIM(formulario!L199),1)="."),
NOT(RIGHT(TRIM(formulario!L199),1)=".")
),
"OK",
"ERROR"
)
)</f>
        <v/>
      </c>
      <c r="M199" t="str">
        <f>IF(
TRIM(formulario!M199)="",
"",
IF(
AND(
LEN(TRIM(formulario!M199))=10,
MID(TRIM(formulario!M199),3,1)="/",
MID(TRIM(formulario!M199),6,1)="/",
ISNUMBER(DATE(
VALUE(RIGHT(TRIM(formulario!M199),4)),
VALUE(MID(TRIM(formulario!M199),4,2)),
VALUE(LEFT(TRIM(formulario!M199),2))
))
),
"OK",
"ERROR"
)
)</f>
        <v/>
      </c>
      <c r="N199" t="str">
        <f>IF(
TRIM(formulario!N199)="",
"",
IF(
AND(
LEFT(TRIM(formulario!N199),1)="[",
RIGHT(TRIM(formulario!N199),1)="]",
LEN(TRIM(formulario!N199))-LEN(SUBSTITUTE(TRIM(formulario!N199),"[",""))&gt;=1,
LEN(TRIM(formulario!N199))-LEN(SUBSTITUTE(TRIM(formulario!N199),"]",""))&gt;=1,
LEN(TRIM(formulario!N199))-LEN(SUBSTITUTE(TRIM(formulario!N199),".",""))&gt;=2
),
"OK",
"ERROR"
)
)</f>
        <v/>
      </c>
      <c r="O199" t="str">
        <f>IF(formulario!O199="","",IF(COUNTIF(catalogo_areas_tematicas,formulario!O199)&gt;0,"OK","ERROR"))</f>
        <v/>
      </c>
      <c r="P199" t="str">
        <f>IF(formulario!P199="","",IF(COUNTIF(catalogo_tipos_operacion,formulario!P199)&gt;0,"OK","ERROR"))</f>
        <v/>
      </c>
      <c r="Q199" t="str">
        <f>IF(formulario!Q199="","",IF(COUNTIF(catalogo_productos,formulario!Q199)&gt;0,"OK","ERROR"))</f>
        <v/>
      </c>
    </row>
    <row r="200" spans="1:17">
      <c r="A200" t="str">
        <f>IF(TRIM(formulario!A200)="","",IF(AND(ISNUMBER(VALUE(TRIM(formulario!A200))),OR(LEN(TRIM(formulario!A200))=10, LEN(TRIM(formulario!A200))=13)),"OK","ERROR"))</f>
        <v/>
      </c>
      <c r="B200" t="str">
        <f>IF(TRIM(formulario!B200)="","",IF(AND(ISNUMBER(SEARCH("@",formulario!B200)),ISNUMBER(SEARCH(".",formulario!B200)),NOT(ISNUMBER(SEARCH(" ",formulario!B200)))),"OK","ERROR"))</f>
        <v/>
      </c>
      <c r="C200" t="str">
        <f>IF(TRIM(formulario!C200)="","",IF(AND(LEN(TRIM(formulario!C200))=10,ISNUMBER(VALUE(TRIM(formulario!C200))),LEFT(TRIM(formulario!C200),1)="0"),"OK","ERROR"))</f>
        <v/>
      </c>
      <c r="D200" t="str">
        <f>IF(formulario!D200="","",IF(COUNTIF(catalogo_provincias,formulario!D200)&gt;0,"OK","ERROR"))</f>
        <v/>
      </c>
      <c r="E200" t="str">
        <f>IF(formulario!E200="","",IF(COUNTIF(catalogo_ubicacion!$I$2:$I$222,formulario!D200&amp;"|"&amp;formulario!E200)&gt;0,"OK","ERROR"))</f>
        <v/>
      </c>
      <c r="F200" t="str">
        <f>IF(formulario!F200="","",IF(COUNTIF(catalogo_ubicacion!$E$2:$E$1300,formulario!D200&amp;"|"&amp;formulario!E200&amp;"|"&amp;formulario!F200)&gt;0,"OK","ERROR"))</f>
        <v/>
      </c>
      <c r="G200" t="str">
        <f>IF(TRIM(formulario!G200)="","",IF(LEN(formulario!G200)&lt;=256,"OK","ERROR"))</f>
        <v/>
      </c>
      <c r="H200" t="str">
        <f>IF(TRIM(formulario!H200)="","",IF(LEN(formulario!H200)&lt;=256,"OK","ERROR"))</f>
        <v/>
      </c>
      <c r="I200" t="str">
        <f>IF(
TRIM(formulario!I200)="",
"",
IF(
AND(
ISERROR(SEARCH(",",TRIM(formulario!I200))),
LEN(TRIM(formulario!I200))-LEN(SUBSTITUTE(TRIM(formulario!I200),".",""))&lt;=1,
ISNUMBER(--SUBSTITUTE(TRIM(formulario!I200),".","")),
NOT(LEFT(TRIM(formulario!I200),1)="."),
NOT(RIGHT(TRIM(formulario!I200),1)=".")
),
"OK",
"ERROR"
)
)</f>
        <v/>
      </c>
      <c r="J200" t="str">
        <f>IF(TRIM(formulario!J200)="","",IF(LEN(formulario!J200)&lt;=256,"OK","ERROR"))</f>
        <v/>
      </c>
      <c r="K200" t="str">
        <f>IF(TRIM(formulario!K200)="","",IF(LEN(formulario!K200)&lt;=1024,"OK","ERROR"))</f>
        <v/>
      </c>
      <c r="L200" t="str">
        <f>IF(
TRIM(formulario!L200)="",
"",
IF(
AND(
ISERROR(SEARCH(",",TRIM(formulario!L200))),
LEN(TRIM(formulario!L200))-LEN(SUBSTITUTE(TRIM(formulario!L200),".",""))&lt;=1,
ISNUMBER(--SUBSTITUTE(TRIM(formulario!L200),".","")),
NOT(LEFT(TRIM(formulario!L200),1)="."),
NOT(RIGHT(TRIM(formulario!L200),1)=".")
),
"OK",
"ERROR"
)
)</f>
        <v/>
      </c>
      <c r="M200" t="str">
        <f>IF(
TRIM(formulario!M200)="",
"",
IF(
AND(
LEN(TRIM(formulario!M200))=10,
MID(TRIM(formulario!M200),3,1)="/",
MID(TRIM(formulario!M200),6,1)="/",
ISNUMBER(DATE(
VALUE(RIGHT(TRIM(formulario!M200),4)),
VALUE(MID(TRIM(formulario!M200),4,2)),
VALUE(LEFT(TRIM(formulario!M200),2))
))
),
"OK",
"ERROR"
)
)</f>
        <v/>
      </c>
      <c r="N200" t="str">
        <f>IF(
TRIM(formulario!N200)="",
"",
IF(
AND(
LEFT(TRIM(formulario!N200),1)="[",
RIGHT(TRIM(formulario!N200),1)="]",
LEN(TRIM(formulario!N200))-LEN(SUBSTITUTE(TRIM(formulario!N200),"[",""))&gt;=1,
LEN(TRIM(formulario!N200))-LEN(SUBSTITUTE(TRIM(formulario!N200),"]",""))&gt;=1,
LEN(TRIM(formulario!N200))-LEN(SUBSTITUTE(TRIM(formulario!N200),".",""))&gt;=2
),
"OK",
"ERROR"
)
)</f>
        <v/>
      </c>
      <c r="O200" t="str">
        <f>IF(formulario!O200="","",IF(COUNTIF(catalogo_areas_tematicas,formulario!O200)&gt;0,"OK","ERROR"))</f>
        <v/>
      </c>
      <c r="P200" t="str">
        <f>IF(formulario!P200="","",IF(COUNTIF(catalogo_tipos_operacion,formulario!P200)&gt;0,"OK","ERROR"))</f>
        <v/>
      </c>
      <c r="Q200" t="str">
        <f>IF(formulario!Q200="","",IF(COUNTIF(catalogo_productos,formulario!Q200)&gt;0,"OK","ERROR"))</f>
        <v/>
      </c>
    </row>
    <row r="201" spans="1:17">
      <c r="A201" t="str">
        <f>IF(TRIM(formulario!A201)="","",IF(AND(ISNUMBER(VALUE(TRIM(formulario!A201))),OR(LEN(TRIM(formulario!A201))=10, LEN(TRIM(formulario!A201))=13)),"OK","ERROR"))</f>
        <v/>
      </c>
      <c r="B201" t="str">
        <f>IF(TRIM(formulario!B201)="","",IF(AND(ISNUMBER(SEARCH("@",formulario!B201)),ISNUMBER(SEARCH(".",formulario!B201)),NOT(ISNUMBER(SEARCH(" ",formulario!B201)))),"OK","ERROR"))</f>
        <v/>
      </c>
      <c r="C201" t="str">
        <f>IF(TRIM(formulario!C201)="","",IF(AND(LEN(TRIM(formulario!C201))=10,ISNUMBER(VALUE(TRIM(formulario!C201))),LEFT(TRIM(formulario!C201),1)="0"),"OK","ERROR"))</f>
        <v/>
      </c>
      <c r="D201" t="str">
        <f>IF(formulario!D201="","",IF(COUNTIF(catalogo_provincias,formulario!D201)&gt;0,"OK","ERROR"))</f>
        <v/>
      </c>
      <c r="E201" t="str">
        <f>IF(formulario!E201="","",IF(COUNTIF(catalogo_ubicacion!$I$2:$I$222,formulario!D201&amp;"|"&amp;formulario!E201)&gt;0,"OK","ERROR"))</f>
        <v/>
      </c>
      <c r="F201" t="str">
        <f>IF(formulario!F201="","",IF(COUNTIF(catalogo_ubicacion!$E$2:$E$1300,formulario!D201&amp;"|"&amp;formulario!E201&amp;"|"&amp;formulario!F201)&gt;0,"OK","ERROR"))</f>
        <v/>
      </c>
      <c r="G201" t="str">
        <f>IF(TRIM(formulario!G201)="","",IF(LEN(formulario!G201)&lt;=256,"OK","ERROR"))</f>
        <v/>
      </c>
      <c r="H201" t="str">
        <f>IF(TRIM(formulario!H201)="","",IF(LEN(formulario!H201)&lt;=256,"OK","ERROR"))</f>
        <v/>
      </c>
      <c r="I201" t="str">
        <f>IF(
TRIM(formulario!I201)="",
"",
IF(
AND(
ISERROR(SEARCH(",",TRIM(formulario!I201))),
LEN(TRIM(formulario!I201))-LEN(SUBSTITUTE(TRIM(formulario!I201),".",""))&lt;=1,
ISNUMBER(--SUBSTITUTE(TRIM(formulario!I201),".","")),
NOT(LEFT(TRIM(formulario!I201),1)="."),
NOT(RIGHT(TRIM(formulario!I201),1)=".")
),
"OK",
"ERROR"
)
)</f>
        <v/>
      </c>
      <c r="J201" t="str">
        <f>IF(TRIM(formulario!J201)="","",IF(LEN(formulario!J201)&lt;=256,"OK","ERROR"))</f>
        <v/>
      </c>
      <c r="K201" t="str">
        <f>IF(TRIM(formulario!K201)="","",IF(LEN(formulario!K201)&lt;=1024,"OK","ERROR"))</f>
        <v/>
      </c>
      <c r="L201" t="str">
        <f>IF(
TRIM(formulario!L201)="",
"",
IF(
AND(
ISERROR(SEARCH(",",TRIM(formulario!L201))),
LEN(TRIM(formulario!L201))-LEN(SUBSTITUTE(TRIM(formulario!L201),".",""))&lt;=1,
ISNUMBER(--SUBSTITUTE(TRIM(formulario!L201),".","")),
NOT(LEFT(TRIM(formulario!L201),1)="."),
NOT(RIGHT(TRIM(formulario!L201),1)=".")
),
"OK",
"ERROR"
)
)</f>
        <v/>
      </c>
      <c r="M201" t="str">
        <f>IF(
TRIM(formulario!M201)="",
"",
IF(
AND(
LEN(TRIM(formulario!M201))=10,
MID(TRIM(formulario!M201),3,1)="/",
MID(TRIM(formulario!M201),6,1)="/",
ISNUMBER(DATE(
VALUE(RIGHT(TRIM(formulario!M201),4)),
VALUE(MID(TRIM(formulario!M201),4,2)),
VALUE(LEFT(TRIM(formulario!M201),2))
))
),
"OK",
"ERROR"
)
)</f>
        <v/>
      </c>
      <c r="N201" t="str">
        <f>IF(
TRIM(formulario!N201)="",
"",
IF(
AND(
LEFT(TRIM(formulario!N201),1)="[",
RIGHT(TRIM(formulario!N201),1)="]",
LEN(TRIM(formulario!N201))-LEN(SUBSTITUTE(TRIM(formulario!N201),"[",""))&gt;=1,
LEN(TRIM(formulario!N201))-LEN(SUBSTITUTE(TRIM(formulario!N201),"]",""))&gt;=1,
LEN(TRIM(formulario!N201))-LEN(SUBSTITUTE(TRIM(formulario!N201),".",""))&gt;=2
),
"OK",
"ERROR"
)
)</f>
        <v/>
      </c>
      <c r="O201" t="str">
        <f>IF(formulario!O201="","",IF(COUNTIF(catalogo_areas_tematicas,formulario!O201)&gt;0,"OK","ERROR"))</f>
        <v/>
      </c>
      <c r="P201" t="str">
        <f>IF(formulario!P201="","",IF(COUNTIF(catalogo_tipos_operacion,formulario!P201)&gt;0,"OK","ERROR"))</f>
        <v/>
      </c>
      <c r="Q201" t="str">
        <f>IF(formulario!Q201="","",IF(COUNTIF(catalogo_productos,formulario!Q201)&gt;0,"OK","ERROR"))</f>
        <v/>
      </c>
    </row>
    <row r="202" spans="1:17">
      <c r="A202" t="str">
        <f>IF(TRIM(formulario!A202)="","",IF(AND(ISNUMBER(VALUE(TRIM(formulario!A202))),OR(LEN(TRIM(formulario!A202))=10, LEN(TRIM(formulario!A202))=13)),"OK","ERROR"))</f>
        <v/>
      </c>
      <c r="B202" t="str">
        <f>IF(TRIM(formulario!B202)="","",IF(AND(ISNUMBER(SEARCH("@",formulario!B202)),ISNUMBER(SEARCH(".",formulario!B202)),NOT(ISNUMBER(SEARCH(" ",formulario!B202)))),"OK","ERROR"))</f>
        <v/>
      </c>
      <c r="C202" t="str">
        <f>IF(TRIM(formulario!C202)="","",IF(AND(LEN(TRIM(formulario!C202))=10,ISNUMBER(VALUE(TRIM(formulario!C202))),LEFT(TRIM(formulario!C202),1)="0"),"OK","ERROR"))</f>
        <v/>
      </c>
      <c r="D202" t="str">
        <f>IF(formulario!D202="","",IF(COUNTIF(catalogo_provincias,formulario!D202)&gt;0,"OK","ERROR"))</f>
        <v/>
      </c>
      <c r="E202" t="str">
        <f>IF(formulario!E202="","",IF(COUNTIF(catalogo_ubicacion!$I$2:$I$222,formulario!D202&amp;"|"&amp;formulario!E202)&gt;0,"OK","ERROR"))</f>
        <v/>
      </c>
      <c r="F202" t="str">
        <f>IF(formulario!F202="","",IF(COUNTIF(catalogo_ubicacion!$E$2:$E$1300,formulario!D202&amp;"|"&amp;formulario!E202&amp;"|"&amp;formulario!F202)&gt;0,"OK","ERROR"))</f>
        <v/>
      </c>
      <c r="G202" t="str">
        <f>IF(TRIM(formulario!G202)="","",IF(LEN(formulario!G202)&lt;=256,"OK","ERROR"))</f>
        <v/>
      </c>
      <c r="H202" t="str">
        <f>IF(TRIM(formulario!H202)="","",IF(LEN(formulario!H202)&lt;=256,"OK","ERROR"))</f>
        <v/>
      </c>
      <c r="I202" t="str">
        <f>IF(
TRIM(formulario!I202)="",
"",
IF(
AND(
ISERROR(SEARCH(",",TRIM(formulario!I202))),
LEN(TRIM(formulario!I202))-LEN(SUBSTITUTE(TRIM(formulario!I202),".",""))&lt;=1,
ISNUMBER(--SUBSTITUTE(TRIM(formulario!I202),".","")),
NOT(LEFT(TRIM(formulario!I202),1)="."),
NOT(RIGHT(TRIM(formulario!I202),1)=".")
),
"OK",
"ERROR"
)
)</f>
        <v/>
      </c>
      <c r="J202" t="str">
        <f>IF(TRIM(formulario!J202)="","",IF(LEN(formulario!J202)&lt;=256,"OK","ERROR"))</f>
        <v/>
      </c>
      <c r="K202" t="str">
        <f>IF(TRIM(formulario!K202)="","",IF(LEN(formulario!K202)&lt;=1024,"OK","ERROR"))</f>
        <v/>
      </c>
      <c r="L202" t="str">
        <f>IF(
TRIM(formulario!L202)="",
"",
IF(
AND(
ISERROR(SEARCH(",",TRIM(formulario!L202))),
LEN(TRIM(formulario!L202))-LEN(SUBSTITUTE(TRIM(formulario!L202),".",""))&lt;=1,
ISNUMBER(--SUBSTITUTE(TRIM(formulario!L202),".","")),
NOT(LEFT(TRIM(formulario!L202),1)="."),
NOT(RIGHT(TRIM(formulario!L202),1)=".")
),
"OK",
"ERROR"
)
)</f>
        <v/>
      </c>
      <c r="M202" t="str">
        <f>IF(
TRIM(formulario!M202)="",
"",
IF(
AND(
LEN(TRIM(formulario!M202))=10,
MID(TRIM(formulario!M202),3,1)="/",
MID(TRIM(formulario!M202),6,1)="/",
ISNUMBER(DATE(
VALUE(RIGHT(TRIM(formulario!M202),4)),
VALUE(MID(TRIM(formulario!M202),4,2)),
VALUE(LEFT(TRIM(formulario!M202),2))
))
),
"OK",
"ERROR"
)
)</f>
        <v/>
      </c>
      <c r="N202" t="str">
        <f>IF(
TRIM(formulario!N202)="",
"",
IF(
AND(
LEFT(TRIM(formulario!N202),1)="[",
RIGHT(TRIM(formulario!N202),1)="]",
LEN(TRIM(formulario!N202))-LEN(SUBSTITUTE(TRIM(formulario!N202),"[",""))&gt;=1,
LEN(TRIM(formulario!N202))-LEN(SUBSTITUTE(TRIM(formulario!N202),"]",""))&gt;=1,
LEN(TRIM(formulario!N202))-LEN(SUBSTITUTE(TRIM(formulario!N202),".",""))&gt;=2
),
"OK",
"ERROR"
)
)</f>
        <v/>
      </c>
      <c r="O202" t="str">
        <f>IF(formulario!O202="","",IF(COUNTIF(catalogo_areas_tematicas,formulario!O202)&gt;0,"OK","ERROR"))</f>
        <v/>
      </c>
      <c r="P202" t="str">
        <f>IF(formulario!P202="","",IF(COUNTIF(catalogo_tipos_operacion,formulario!P202)&gt;0,"OK","ERROR"))</f>
        <v/>
      </c>
      <c r="Q202" t="str">
        <f>IF(formulario!Q202="","",IF(COUNTIF(catalogo_productos,formulario!Q202)&gt;0,"OK","ERROR"))</f>
        <v/>
      </c>
    </row>
    <row r="203" spans="1:17">
      <c r="A203" t="str">
        <f>IF(TRIM(formulario!A203)="","",IF(AND(ISNUMBER(VALUE(TRIM(formulario!A203))),OR(LEN(TRIM(formulario!A203))=10, LEN(TRIM(formulario!A203))=13)),"OK","ERROR"))</f>
        <v/>
      </c>
      <c r="B203" t="str">
        <f>IF(TRIM(formulario!B203)="","",IF(AND(ISNUMBER(SEARCH("@",formulario!B203)),ISNUMBER(SEARCH(".",formulario!B203)),NOT(ISNUMBER(SEARCH(" ",formulario!B203)))),"OK","ERROR"))</f>
        <v/>
      </c>
      <c r="C203" t="str">
        <f>IF(TRIM(formulario!C203)="","",IF(AND(LEN(TRIM(formulario!C203))=10,ISNUMBER(VALUE(TRIM(formulario!C203))),LEFT(TRIM(formulario!C203),1)="0"),"OK","ERROR"))</f>
        <v/>
      </c>
      <c r="D203" t="str">
        <f>IF(formulario!D203="","",IF(COUNTIF(catalogo_provincias,formulario!D203)&gt;0,"OK","ERROR"))</f>
        <v/>
      </c>
      <c r="E203" t="str">
        <f>IF(formulario!E203="","",IF(COUNTIF(catalogo_ubicacion!$I$2:$I$222,formulario!D203&amp;"|"&amp;formulario!E203)&gt;0,"OK","ERROR"))</f>
        <v/>
      </c>
      <c r="F203" t="str">
        <f>IF(formulario!F203="","",IF(COUNTIF(catalogo_ubicacion!$E$2:$E$1300,formulario!D203&amp;"|"&amp;formulario!E203&amp;"|"&amp;formulario!F203)&gt;0,"OK","ERROR"))</f>
        <v/>
      </c>
      <c r="G203" t="str">
        <f>IF(TRIM(formulario!G203)="","",IF(LEN(formulario!G203)&lt;=256,"OK","ERROR"))</f>
        <v/>
      </c>
      <c r="H203" t="str">
        <f>IF(TRIM(formulario!H203)="","",IF(LEN(formulario!H203)&lt;=256,"OK","ERROR"))</f>
        <v/>
      </c>
      <c r="I203" t="str">
        <f>IF(
TRIM(formulario!I203)="",
"",
IF(
AND(
ISERROR(SEARCH(",",TRIM(formulario!I203))),
LEN(TRIM(formulario!I203))-LEN(SUBSTITUTE(TRIM(formulario!I203),".",""))&lt;=1,
ISNUMBER(--SUBSTITUTE(TRIM(formulario!I203),".","")),
NOT(LEFT(TRIM(formulario!I203),1)="."),
NOT(RIGHT(TRIM(formulario!I203),1)=".")
),
"OK",
"ERROR"
)
)</f>
        <v/>
      </c>
      <c r="J203" t="str">
        <f>IF(TRIM(formulario!J203)="","",IF(LEN(formulario!J203)&lt;=256,"OK","ERROR"))</f>
        <v/>
      </c>
      <c r="K203" t="str">
        <f>IF(TRIM(formulario!K203)="","",IF(LEN(formulario!K203)&lt;=1024,"OK","ERROR"))</f>
        <v/>
      </c>
      <c r="L203" t="str">
        <f>IF(
TRIM(formulario!L203)="",
"",
IF(
AND(
ISERROR(SEARCH(",",TRIM(formulario!L203))),
LEN(TRIM(formulario!L203))-LEN(SUBSTITUTE(TRIM(formulario!L203),".",""))&lt;=1,
ISNUMBER(--SUBSTITUTE(TRIM(formulario!L203),".","")),
NOT(LEFT(TRIM(formulario!L203),1)="."),
NOT(RIGHT(TRIM(formulario!L203),1)=".")
),
"OK",
"ERROR"
)
)</f>
        <v/>
      </c>
      <c r="M203" t="str">
        <f>IF(
TRIM(formulario!M203)="",
"",
IF(
AND(
LEN(TRIM(formulario!M203))=10,
MID(TRIM(formulario!M203),3,1)="/",
MID(TRIM(formulario!M203),6,1)="/",
ISNUMBER(DATE(
VALUE(RIGHT(TRIM(formulario!M203),4)),
VALUE(MID(TRIM(formulario!M203),4,2)),
VALUE(LEFT(TRIM(formulario!M203),2))
))
),
"OK",
"ERROR"
)
)</f>
        <v/>
      </c>
      <c r="N203" t="str">
        <f>IF(
TRIM(formulario!N203)="",
"",
IF(
AND(
LEFT(TRIM(formulario!N203),1)="[",
RIGHT(TRIM(formulario!N203),1)="]",
LEN(TRIM(formulario!N203))-LEN(SUBSTITUTE(TRIM(formulario!N203),"[",""))&gt;=1,
LEN(TRIM(formulario!N203))-LEN(SUBSTITUTE(TRIM(formulario!N203),"]",""))&gt;=1,
LEN(TRIM(formulario!N203))-LEN(SUBSTITUTE(TRIM(formulario!N203),".",""))&gt;=2
),
"OK",
"ERROR"
)
)</f>
        <v/>
      </c>
      <c r="O203" t="str">
        <f>IF(formulario!O203="","",IF(COUNTIF(catalogo_areas_tematicas,formulario!O203)&gt;0,"OK","ERROR"))</f>
        <v/>
      </c>
      <c r="P203" t="str">
        <f>IF(formulario!P203="","",IF(COUNTIF(catalogo_tipos_operacion,formulario!P203)&gt;0,"OK","ERROR"))</f>
        <v/>
      </c>
      <c r="Q203" t="str">
        <f>IF(formulario!Q203="","",IF(COUNTIF(catalogo_productos,formulario!Q203)&gt;0,"OK","ERROR"))</f>
        <v/>
      </c>
    </row>
    <row r="204" spans="1:17">
      <c r="A204" t="str">
        <f>IF(TRIM(formulario!A204)="","",IF(AND(ISNUMBER(VALUE(TRIM(formulario!A204))),OR(LEN(TRIM(formulario!A204))=10, LEN(TRIM(formulario!A204))=13)),"OK","ERROR"))</f>
        <v/>
      </c>
      <c r="B204" t="str">
        <f>IF(TRIM(formulario!B204)="","",IF(AND(ISNUMBER(SEARCH("@",formulario!B204)),ISNUMBER(SEARCH(".",formulario!B204)),NOT(ISNUMBER(SEARCH(" ",formulario!B204)))),"OK","ERROR"))</f>
        <v/>
      </c>
      <c r="C204" t="str">
        <f>IF(TRIM(formulario!C204)="","",IF(AND(LEN(TRIM(formulario!C204))=10,ISNUMBER(VALUE(TRIM(formulario!C204))),LEFT(TRIM(formulario!C204),1)="0"),"OK","ERROR"))</f>
        <v/>
      </c>
      <c r="D204" t="str">
        <f>IF(formulario!D204="","",IF(COUNTIF(catalogo_provincias,formulario!D204)&gt;0,"OK","ERROR"))</f>
        <v/>
      </c>
      <c r="E204" t="str">
        <f>IF(formulario!E204="","",IF(COUNTIF(catalogo_ubicacion!$I$2:$I$222,formulario!D204&amp;"|"&amp;formulario!E204)&gt;0,"OK","ERROR"))</f>
        <v/>
      </c>
      <c r="F204" t="str">
        <f>IF(formulario!F204="","",IF(COUNTIF(catalogo_ubicacion!$E$2:$E$1300,formulario!D204&amp;"|"&amp;formulario!E204&amp;"|"&amp;formulario!F204)&gt;0,"OK","ERROR"))</f>
        <v/>
      </c>
      <c r="G204" t="str">
        <f>IF(TRIM(formulario!G204)="","",IF(LEN(formulario!G204)&lt;=256,"OK","ERROR"))</f>
        <v/>
      </c>
      <c r="H204" t="str">
        <f>IF(TRIM(formulario!H204)="","",IF(LEN(formulario!H204)&lt;=256,"OK","ERROR"))</f>
        <v/>
      </c>
      <c r="I204" t="str">
        <f>IF(
TRIM(formulario!I204)="",
"",
IF(
AND(
ISERROR(SEARCH(",",TRIM(formulario!I204))),
LEN(TRIM(formulario!I204))-LEN(SUBSTITUTE(TRIM(formulario!I204),".",""))&lt;=1,
ISNUMBER(--SUBSTITUTE(TRIM(formulario!I204),".","")),
NOT(LEFT(TRIM(formulario!I204),1)="."),
NOT(RIGHT(TRIM(formulario!I204),1)=".")
),
"OK",
"ERROR"
)
)</f>
        <v/>
      </c>
      <c r="J204" t="str">
        <f>IF(TRIM(formulario!J204)="","",IF(LEN(formulario!J204)&lt;=256,"OK","ERROR"))</f>
        <v/>
      </c>
      <c r="K204" t="str">
        <f>IF(TRIM(formulario!K204)="","",IF(LEN(formulario!K204)&lt;=1024,"OK","ERROR"))</f>
        <v/>
      </c>
      <c r="L204" t="str">
        <f>IF(
TRIM(formulario!L204)="",
"",
IF(
AND(
ISERROR(SEARCH(",",TRIM(formulario!L204))),
LEN(TRIM(formulario!L204))-LEN(SUBSTITUTE(TRIM(formulario!L204),".",""))&lt;=1,
ISNUMBER(--SUBSTITUTE(TRIM(formulario!L204),".","")),
NOT(LEFT(TRIM(formulario!L204),1)="."),
NOT(RIGHT(TRIM(formulario!L204),1)=".")
),
"OK",
"ERROR"
)
)</f>
        <v/>
      </c>
      <c r="M204" t="str">
        <f>IF(
TRIM(formulario!M204)="",
"",
IF(
AND(
LEN(TRIM(formulario!M204))=10,
MID(TRIM(formulario!M204),3,1)="/",
MID(TRIM(formulario!M204),6,1)="/",
ISNUMBER(DATE(
VALUE(RIGHT(TRIM(formulario!M204),4)),
VALUE(MID(TRIM(formulario!M204),4,2)),
VALUE(LEFT(TRIM(formulario!M204),2))
))
),
"OK",
"ERROR"
)
)</f>
        <v/>
      </c>
      <c r="N204" t="str">
        <f>IF(
TRIM(formulario!N204)="",
"",
IF(
AND(
LEFT(TRIM(formulario!N204),1)="[",
RIGHT(TRIM(formulario!N204),1)="]",
LEN(TRIM(formulario!N204))-LEN(SUBSTITUTE(TRIM(formulario!N204),"[",""))&gt;=1,
LEN(TRIM(formulario!N204))-LEN(SUBSTITUTE(TRIM(formulario!N204),"]",""))&gt;=1,
LEN(TRIM(formulario!N204))-LEN(SUBSTITUTE(TRIM(formulario!N204),".",""))&gt;=2
),
"OK",
"ERROR"
)
)</f>
        <v/>
      </c>
      <c r="O204" t="str">
        <f>IF(formulario!O204="","",IF(COUNTIF(catalogo_areas_tematicas,formulario!O204)&gt;0,"OK","ERROR"))</f>
        <v/>
      </c>
      <c r="P204" t="str">
        <f>IF(formulario!P204="","",IF(COUNTIF(catalogo_tipos_operacion,formulario!P204)&gt;0,"OK","ERROR"))</f>
        <v/>
      </c>
      <c r="Q204" t="str">
        <f>IF(formulario!Q204="","",IF(COUNTIF(catalogo_productos,formulario!Q204)&gt;0,"OK","ERROR"))</f>
        <v/>
      </c>
    </row>
    <row r="205" spans="1:17">
      <c r="A205" t="str">
        <f>IF(TRIM(formulario!A205)="","",IF(AND(ISNUMBER(VALUE(TRIM(formulario!A205))),OR(LEN(TRIM(formulario!A205))=10, LEN(TRIM(formulario!A205))=13)),"OK","ERROR"))</f>
        <v/>
      </c>
      <c r="B205" t="str">
        <f>IF(TRIM(formulario!B205)="","",IF(AND(ISNUMBER(SEARCH("@",formulario!B205)),ISNUMBER(SEARCH(".",formulario!B205)),NOT(ISNUMBER(SEARCH(" ",formulario!B205)))),"OK","ERROR"))</f>
        <v/>
      </c>
      <c r="C205" t="str">
        <f>IF(TRIM(formulario!C205)="","",IF(AND(LEN(TRIM(formulario!C205))=10,ISNUMBER(VALUE(TRIM(formulario!C205))),LEFT(TRIM(formulario!C205),1)="0"),"OK","ERROR"))</f>
        <v/>
      </c>
      <c r="D205" t="str">
        <f>IF(formulario!D205="","",IF(COUNTIF(catalogo_provincias,formulario!D205)&gt;0,"OK","ERROR"))</f>
        <v/>
      </c>
      <c r="E205" t="str">
        <f>IF(formulario!E205="","",IF(COUNTIF(catalogo_ubicacion!$I$2:$I$222,formulario!D205&amp;"|"&amp;formulario!E205)&gt;0,"OK","ERROR"))</f>
        <v/>
      </c>
      <c r="F205" t="str">
        <f>IF(formulario!F205="","",IF(COUNTIF(catalogo_ubicacion!$E$2:$E$1300,formulario!D205&amp;"|"&amp;formulario!E205&amp;"|"&amp;formulario!F205)&gt;0,"OK","ERROR"))</f>
        <v/>
      </c>
      <c r="G205" t="str">
        <f>IF(TRIM(formulario!G205)="","",IF(LEN(formulario!G205)&lt;=256,"OK","ERROR"))</f>
        <v/>
      </c>
      <c r="H205" t="str">
        <f>IF(TRIM(formulario!H205)="","",IF(LEN(formulario!H205)&lt;=256,"OK","ERROR"))</f>
        <v/>
      </c>
      <c r="I205" t="str">
        <f>IF(
TRIM(formulario!I205)="",
"",
IF(
AND(
ISERROR(SEARCH(",",TRIM(formulario!I205))),
LEN(TRIM(formulario!I205))-LEN(SUBSTITUTE(TRIM(formulario!I205),".",""))&lt;=1,
ISNUMBER(--SUBSTITUTE(TRIM(formulario!I205),".","")),
NOT(LEFT(TRIM(formulario!I205),1)="."),
NOT(RIGHT(TRIM(formulario!I205),1)=".")
),
"OK",
"ERROR"
)
)</f>
        <v/>
      </c>
      <c r="J205" t="str">
        <f>IF(TRIM(formulario!J205)="","",IF(LEN(formulario!J205)&lt;=256,"OK","ERROR"))</f>
        <v/>
      </c>
      <c r="K205" t="str">
        <f>IF(TRIM(formulario!K205)="","",IF(LEN(formulario!K205)&lt;=1024,"OK","ERROR"))</f>
        <v/>
      </c>
      <c r="L205" t="str">
        <f>IF(
TRIM(formulario!L205)="",
"",
IF(
AND(
ISERROR(SEARCH(",",TRIM(formulario!L205))),
LEN(TRIM(formulario!L205))-LEN(SUBSTITUTE(TRIM(formulario!L205),".",""))&lt;=1,
ISNUMBER(--SUBSTITUTE(TRIM(formulario!L205),".","")),
NOT(LEFT(TRIM(formulario!L205),1)="."),
NOT(RIGHT(TRIM(formulario!L205),1)=".")
),
"OK",
"ERROR"
)
)</f>
        <v/>
      </c>
      <c r="M205" t="str">
        <f>IF(
TRIM(formulario!M205)="",
"",
IF(
AND(
LEN(TRIM(formulario!M205))=10,
MID(TRIM(formulario!M205),3,1)="/",
MID(TRIM(formulario!M205),6,1)="/",
ISNUMBER(DATE(
VALUE(RIGHT(TRIM(formulario!M205),4)),
VALUE(MID(TRIM(formulario!M205),4,2)),
VALUE(LEFT(TRIM(formulario!M205),2))
))
),
"OK",
"ERROR"
)
)</f>
        <v/>
      </c>
      <c r="N205" t="str">
        <f>IF(
TRIM(formulario!N205)="",
"",
IF(
AND(
LEFT(TRIM(formulario!N205),1)="[",
RIGHT(TRIM(formulario!N205),1)="]",
LEN(TRIM(formulario!N205))-LEN(SUBSTITUTE(TRIM(formulario!N205),"[",""))&gt;=1,
LEN(TRIM(formulario!N205))-LEN(SUBSTITUTE(TRIM(formulario!N205),"]",""))&gt;=1,
LEN(TRIM(formulario!N205))-LEN(SUBSTITUTE(TRIM(formulario!N205),".",""))&gt;=2
),
"OK",
"ERROR"
)
)</f>
        <v/>
      </c>
      <c r="O205" t="str">
        <f>IF(formulario!O205="","",IF(COUNTIF(catalogo_areas_tematicas,formulario!O205)&gt;0,"OK","ERROR"))</f>
        <v/>
      </c>
      <c r="P205" t="str">
        <f>IF(formulario!P205="","",IF(COUNTIF(catalogo_tipos_operacion,formulario!P205)&gt;0,"OK","ERROR"))</f>
        <v/>
      </c>
      <c r="Q205" t="str">
        <f>IF(formulario!Q205="","",IF(COUNTIF(catalogo_productos,formulario!Q205)&gt;0,"OK","ERROR"))</f>
        <v/>
      </c>
    </row>
    <row r="206" spans="1:17">
      <c r="A206" t="str">
        <f>IF(TRIM(formulario!A206)="","",IF(AND(ISNUMBER(VALUE(TRIM(formulario!A206))),OR(LEN(TRIM(formulario!A206))=10, LEN(TRIM(formulario!A206))=13)),"OK","ERROR"))</f>
        <v/>
      </c>
      <c r="B206" t="str">
        <f>IF(TRIM(formulario!B206)="","",IF(AND(ISNUMBER(SEARCH("@",formulario!B206)),ISNUMBER(SEARCH(".",formulario!B206)),NOT(ISNUMBER(SEARCH(" ",formulario!B206)))),"OK","ERROR"))</f>
        <v/>
      </c>
      <c r="C206" t="str">
        <f>IF(TRIM(formulario!C206)="","",IF(AND(LEN(TRIM(formulario!C206))=10,ISNUMBER(VALUE(TRIM(formulario!C206))),LEFT(TRIM(formulario!C206),1)="0"),"OK","ERROR"))</f>
        <v/>
      </c>
      <c r="D206" t="str">
        <f>IF(formulario!D206="","",IF(COUNTIF(catalogo_provincias,formulario!D206)&gt;0,"OK","ERROR"))</f>
        <v/>
      </c>
      <c r="E206" t="str">
        <f>IF(formulario!E206="","",IF(COUNTIF(catalogo_ubicacion!$I$2:$I$222,formulario!D206&amp;"|"&amp;formulario!E206)&gt;0,"OK","ERROR"))</f>
        <v/>
      </c>
      <c r="F206" t="str">
        <f>IF(formulario!F206="","",IF(COUNTIF(catalogo_ubicacion!$E$2:$E$1300,formulario!D206&amp;"|"&amp;formulario!E206&amp;"|"&amp;formulario!F206)&gt;0,"OK","ERROR"))</f>
        <v/>
      </c>
      <c r="G206" t="str">
        <f>IF(TRIM(formulario!G206)="","",IF(LEN(formulario!G206)&lt;=256,"OK","ERROR"))</f>
        <v/>
      </c>
      <c r="H206" t="str">
        <f>IF(TRIM(formulario!H206)="","",IF(LEN(formulario!H206)&lt;=256,"OK","ERROR"))</f>
        <v/>
      </c>
      <c r="I206" t="str">
        <f>IF(
TRIM(formulario!I206)="",
"",
IF(
AND(
ISERROR(SEARCH(",",TRIM(formulario!I206))),
LEN(TRIM(formulario!I206))-LEN(SUBSTITUTE(TRIM(formulario!I206),".",""))&lt;=1,
ISNUMBER(--SUBSTITUTE(TRIM(formulario!I206),".","")),
NOT(LEFT(TRIM(formulario!I206),1)="."),
NOT(RIGHT(TRIM(formulario!I206),1)=".")
),
"OK",
"ERROR"
)
)</f>
        <v/>
      </c>
      <c r="J206" t="str">
        <f>IF(TRIM(formulario!J206)="","",IF(LEN(formulario!J206)&lt;=256,"OK","ERROR"))</f>
        <v/>
      </c>
      <c r="K206" t="str">
        <f>IF(TRIM(formulario!K206)="","",IF(LEN(formulario!K206)&lt;=1024,"OK","ERROR"))</f>
        <v/>
      </c>
      <c r="L206" t="str">
        <f>IF(
TRIM(formulario!L206)="",
"",
IF(
AND(
ISERROR(SEARCH(",",TRIM(formulario!L206))),
LEN(TRIM(formulario!L206))-LEN(SUBSTITUTE(TRIM(formulario!L206),".",""))&lt;=1,
ISNUMBER(--SUBSTITUTE(TRIM(formulario!L206),".","")),
NOT(LEFT(TRIM(formulario!L206),1)="."),
NOT(RIGHT(TRIM(formulario!L206),1)=".")
),
"OK",
"ERROR"
)
)</f>
        <v/>
      </c>
      <c r="M206" t="str">
        <f>IF(
TRIM(formulario!M206)="",
"",
IF(
AND(
LEN(TRIM(formulario!M206))=10,
MID(TRIM(formulario!M206),3,1)="/",
MID(TRIM(formulario!M206),6,1)="/",
ISNUMBER(DATE(
VALUE(RIGHT(TRIM(formulario!M206),4)),
VALUE(MID(TRIM(formulario!M206),4,2)),
VALUE(LEFT(TRIM(formulario!M206),2))
))
),
"OK",
"ERROR"
)
)</f>
        <v/>
      </c>
      <c r="N206" t="str">
        <f>IF(
TRIM(formulario!N206)="",
"",
IF(
AND(
LEFT(TRIM(formulario!N206),1)="[",
RIGHT(TRIM(formulario!N206),1)="]",
LEN(TRIM(formulario!N206))-LEN(SUBSTITUTE(TRIM(formulario!N206),"[",""))&gt;=1,
LEN(TRIM(formulario!N206))-LEN(SUBSTITUTE(TRIM(formulario!N206),"]",""))&gt;=1,
LEN(TRIM(formulario!N206))-LEN(SUBSTITUTE(TRIM(formulario!N206),".",""))&gt;=2
),
"OK",
"ERROR"
)
)</f>
        <v/>
      </c>
      <c r="O206" t="str">
        <f>IF(formulario!O206="","",IF(COUNTIF(catalogo_areas_tematicas,formulario!O206)&gt;0,"OK","ERROR"))</f>
        <v/>
      </c>
      <c r="P206" t="str">
        <f>IF(formulario!P206="","",IF(COUNTIF(catalogo_tipos_operacion,formulario!P206)&gt;0,"OK","ERROR"))</f>
        <v/>
      </c>
      <c r="Q206" t="str">
        <f>IF(formulario!Q206="","",IF(COUNTIF(catalogo_productos,formulario!Q206)&gt;0,"OK","ERROR"))</f>
        <v/>
      </c>
    </row>
    <row r="207" spans="1:17">
      <c r="A207" t="str">
        <f>IF(TRIM(formulario!A207)="","",IF(AND(ISNUMBER(VALUE(TRIM(formulario!A207))),OR(LEN(TRIM(formulario!A207))=10, LEN(TRIM(formulario!A207))=13)),"OK","ERROR"))</f>
        <v/>
      </c>
      <c r="B207" t="str">
        <f>IF(TRIM(formulario!B207)="","",IF(AND(ISNUMBER(SEARCH("@",formulario!B207)),ISNUMBER(SEARCH(".",formulario!B207)),NOT(ISNUMBER(SEARCH(" ",formulario!B207)))),"OK","ERROR"))</f>
        <v/>
      </c>
      <c r="C207" t="str">
        <f>IF(TRIM(formulario!C207)="","",IF(AND(LEN(TRIM(formulario!C207))=10,ISNUMBER(VALUE(TRIM(formulario!C207))),LEFT(TRIM(formulario!C207),1)="0"),"OK","ERROR"))</f>
        <v/>
      </c>
      <c r="D207" t="str">
        <f>IF(formulario!D207="","",IF(COUNTIF(catalogo_provincias,formulario!D207)&gt;0,"OK","ERROR"))</f>
        <v/>
      </c>
      <c r="E207" t="str">
        <f>IF(formulario!E207="","",IF(COUNTIF(catalogo_ubicacion!$I$2:$I$222,formulario!D207&amp;"|"&amp;formulario!E207)&gt;0,"OK","ERROR"))</f>
        <v/>
      </c>
      <c r="F207" t="str">
        <f>IF(formulario!F207="","",IF(COUNTIF(catalogo_ubicacion!$E$2:$E$1300,formulario!D207&amp;"|"&amp;formulario!E207&amp;"|"&amp;formulario!F207)&gt;0,"OK","ERROR"))</f>
        <v/>
      </c>
      <c r="G207" t="str">
        <f>IF(TRIM(formulario!G207)="","",IF(LEN(formulario!G207)&lt;=256,"OK","ERROR"))</f>
        <v/>
      </c>
      <c r="H207" t="str">
        <f>IF(TRIM(formulario!H207)="","",IF(LEN(formulario!H207)&lt;=256,"OK","ERROR"))</f>
        <v/>
      </c>
      <c r="I207" t="str">
        <f>IF(
TRIM(formulario!I207)="",
"",
IF(
AND(
ISERROR(SEARCH(",",TRIM(formulario!I207))),
LEN(TRIM(formulario!I207))-LEN(SUBSTITUTE(TRIM(formulario!I207),".",""))&lt;=1,
ISNUMBER(--SUBSTITUTE(TRIM(formulario!I207),".","")),
NOT(LEFT(TRIM(formulario!I207),1)="."),
NOT(RIGHT(TRIM(formulario!I207),1)=".")
),
"OK",
"ERROR"
)
)</f>
        <v/>
      </c>
      <c r="J207" t="str">
        <f>IF(TRIM(formulario!J207)="","",IF(LEN(formulario!J207)&lt;=256,"OK","ERROR"))</f>
        <v/>
      </c>
      <c r="K207" t="str">
        <f>IF(TRIM(formulario!K207)="","",IF(LEN(formulario!K207)&lt;=1024,"OK","ERROR"))</f>
        <v/>
      </c>
      <c r="L207" t="str">
        <f>IF(
TRIM(formulario!L207)="",
"",
IF(
AND(
ISERROR(SEARCH(",",TRIM(formulario!L207))),
LEN(TRIM(formulario!L207))-LEN(SUBSTITUTE(TRIM(formulario!L207),".",""))&lt;=1,
ISNUMBER(--SUBSTITUTE(TRIM(formulario!L207),".","")),
NOT(LEFT(TRIM(formulario!L207),1)="."),
NOT(RIGHT(TRIM(formulario!L207),1)=".")
),
"OK",
"ERROR"
)
)</f>
        <v/>
      </c>
      <c r="M207" t="str">
        <f>IF(
TRIM(formulario!M207)="",
"",
IF(
AND(
LEN(TRIM(formulario!M207))=10,
MID(TRIM(formulario!M207),3,1)="/",
MID(TRIM(formulario!M207),6,1)="/",
ISNUMBER(DATE(
VALUE(RIGHT(TRIM(formulario!M207),4)),
VALUE(MID(TRIM(formulario!M207),4,2)),
VALUE(LEFT(TRIM(formulario!M207),2))
))
),
"OK",
"ERROR"
)
)</f>
        <v/>
      </c>
      <c r="N207" t="str">
        <f>IF(
TRIM(formulario!N207)="",
"",
IF(
AND(
LEFT(TRIM(formulario!N207),1)="[",
RIGHT(TRIM(formulario!N207),1)="]",
LEN(TRIM(formulario!N207))-LEN(SUBSTITUTE(TRIM(formulario!N207),"[",""))&gt;=1,
LEN(TRIM(formulario!N207))-LEN(SUBSTITUTE(TRIM(formulario!N207),"]",""))&gt;=1,
LEN(TRIM(formulario!N207))-LEN(SUBSTITUTE(TRIM(formulario!N207),".",""))&gt;=2
),
"OK",
"ERROR"
)
)</f>
        <v/>
      </c>
      <c r="O207" t="str">
        <f>IF(formulario!O207="","",IF(COUNTIF(catalogo_areas_tematicas,formulario!O207)&gt;0,"OK","ERROR"))</f>
        <v/>
      </c>
      <c r="P207" t="str">
        <f>IF(formulario!P207="","",IF(COUNTIF(catalogo_tipos_operacion,formulario!P207)&gt;0,"OK","ERROR"))</f>
        <v/>
      </c>
      <c r="Q207" t="str">
        <f>IF(formulario!Q207="","",IF(COUNTIF(catalogo_productos,formulario!Q207)&gt;0,"OK","ERROR"))</f>
        <v/>
      </c>
    </row>
    <row r="208" spans="1:17">
      <c r="A208" t="str">
        <f>IF(TRIM(formulario!A208)="","",IF(AND(ISNUMBER(VALUE(TRIM(formulario!A208))),OR(LEN(TRIM(formulario!A208))=10, LEN(TRIM(formulario!A208))=13)),"OK","ERROR"))</f>
        <v/>
      </c>
      <c r="B208" t="str">
        <f>IF(TRIM(formulario!B208)="","",IF(AND(ISNUMBER(SEARCH("@",formulario!B208)),ISNUMBER(SEARCH(".",formulario!B208)),NOT(ISNUMBER(SEARCH(" ",formulario!B208)))),"OK","ERROR"))</f>
        <v/>
      </c>
      <c r="C208" t="str">
        <f>IF(TRIM(formulario!C208)="","",IF(AND(LEN(TRIM(formulario!C208))=10,ISNUMBER(VALUE(TRIM(formulario!C208))),LEFT(TRIM(formulario!C208),1)="0"),"OK","ERROR"))</f>
        <v/>
      </c>
      <c r="D208" t="str">
        <f>IF(formulario!D208="","",IF(COUNTIF(catalogo_provincias,formulario!D208)&gt;0,"OK","ERROR"))</f>
        <v/>
      </c>
      <c r="E208" t="str">
        <f>IF(formulario!E208="","",IF(COUNTIF(catalogo_ubicacion!$I$2:$I$222,formulario!D208&amp;"|"&amp;formulario!E208)&gt;0,"OK","ERROR"))</f>
        <v/>
      </c>
      <c r="F208" t="str">
        <f>IF(formulario!F208="","",IF(COUNTIF(catalogo_ubicacion!$E$2:$E$1300,formulario!D208&amp;"|"&amp;formulario!E208&amp;"|"&amp;formulario!F208)&gt;0,"OK","ERROR"))</f>
        <v/>
      </c>
      <c r="G208" t="str">
        <f>IF(TRIM(formulario!G208)="","",IF(LEN(formulario!G208)&lt;=256,"OK","ERROR"))</f>
        <v/>
      </c>
      <c r="H208" t="str">
        <f>IF(TRIM(formulario!H208)="","",IF(LEN(formulario!H208)&lt;=256,"OK","ERROR"))</f>
        <v/>
      </c>
      <c r="I208" t="str">
        <f>IF(
TRIM(formulario!I208)="",
"",
IF(
AND(
ISERROR(SEARCH(",",TRIM(formulario!I208))),
LEN(TRIM(formulario!I208))-LEN(SUBSTITUTE(TRIM(formulario!I208),".",""))&lt;=1,
ISNUMBER(--SUBSTITUTE(TRIM(formulario!I208),".","")),
NOT(LEFT(TRIM(formulario!I208),1)="."),
NOT(RIGHT(TRIM(formulario!I208),1)=".")
),
"OK",
"ERROR"
)
)</f>
        <v/>
      </c>
      <c r="J208" t="str">
        <f>IF(TRIM(formulario!J208)="","",IF(LEN(formulario!J208)&lt;=256,"OK","ERROR"))</f>
        <v/>
      </c>
      <c r="K208" t="str">
        <f>IF(TRIM(formulario!K208)="","",IF(LEN(formulario!K208)&lt;=1024,"OK","ERROR"))</f>
        <v/>
      </c>
      <c r="L208" t="str">
        <f>IF(
TRIM(formulario!L208)="",
"",
IF(
AND(
ISERROR(SEARCH(",",TRIM(formulario!L208))),
LEN(TRIM(formulario!L208))-LEN(SUBSTITUTE(TRIM(formulario!L208),".",""))&lt;=1,
ISNUMBER(--SUBSTITUTE(TRIM(formulario!L208),".","")),
NOT(LEFT(TRIM(formulario!L208),1)="."),
NOT(RIGHT(TRIM(formulario!L208),1)=".")
),
"OK",
"ERROR"
)
)</f>
        <v/>
      </c>
      <c r="M208" t="str">
        <f>IF(
TRIM(formulario!M208)="",
"",
IF(
AND(
LEN(TRIM(formulario!M208))=10,
MID(TRIM(formulario!M208),3,1)="/",
MID(TRIM(formulario!M208),6,1)="/",
ISNUMBER(DATE(
VALUE(RIGHT(TRIM(formulario!M208),4)),
VALUE(MID(TRIM(formulario!M208),4,2)),
VALUE(LEFT(TRIM(formulario!M208),2))
))
),
"OK",
"ERROR"
)
)</f>
        <v/>
      </c>
      <c r="N208" t="str">
        <f>IF(
TRIM(formulario!N208)="",
"",
IF(
AND(
LEFT(TRIM(formulario!N208),1)="[",
RIGHT(TRIM(formulario!N208),1)="]",
LEN(TRIM(formulario!N208))-LEN(SUBSTITUTE(TRIM(formulario!N208),"[",""))&gt;=1,
LEN(TRIM(formulario!N208))-LEN(SUBSTITUTE(TRIM(formulario!N208),"]",""))&gt;=1,
LEN(TRIM(formulario!N208))-LEN(SUBSTITUTE(TRIM(formulario!N208),".",""))&gt;=2
),
"OK",
"ERROR"
)
)</f>
        <v/>
      </c>
      <c r="O208" t="str">
        <f>IF(formulario!O208="","",IF(COUNTIF(catalogo_areas_tematicas,formulario!O208)&gt;0,"OK","ERROR"))</f>
        <v/>
      </c>
      <c r="P208" t="str">
        <f>IF(formulario!P208="","",IF(COUNTIF(catalogo_tipos_operacion,formulario!P208)&gt;0,"OK","ERROR"))</f>
        <v/>
      </c>
      <c r="Q208" t="str">
        <f>IF(formulario!Q208="","",IF(COUNTIF(catalogo_productos,formulario!Q208)&gt;0,"OK","ERROR"))</f>
        <v/>
      </c>
    </row>
    <row r="209" spans="1:17">
      <c r="A209" t="str">
        <f>IF(TRIM(formulario!A209)="","",IF(AND(ISNUMBER(VALUE(TRIM(formulario!A209))),OR(LEN(TRIM(formulario!A209))=10, LEN(TRIM(formulario!A209))=13)),"OK","ERROR"))</f>
        <v/>
      </c>
      <c r="B209" t="str">
        <f>IF(TRIM(formulario!B209)="","",IF(AND(ISNUMBER(SEARCH("@",formulario!B209)),ISNUMBER(SEARCH(".",formulario!B209)),NOT(ISNUMBER(SEARCH(" ",formulario!B209)))),"OK","ERROR"))</f>
        <v/>
      </c>
      <c r="C209" t="str">
        <f>IF(TRIM(formulario!C209)="","",IF(AND(LEN(TRIM(formulario!C209))=10,ISNUMBER(VALUE(TRIM(formulario!C209))),LEFT(TRIM(formulario!C209),1)="0"),"OK","ERROR"))</f>
        <v/>
      </c>
      <c r="D209" t="str">
        <f>IF(formulario!D209="","",IF(COUNTIF(catalogo_provincias,formulario!D209)&gt;0,"OK","ERROR"))</f>
        <v/>
      </c>
      <c r="E209" t="str">
        <f>IF(formulario!E209="","",IF(COUNTIF(catalogo_ubicacion!$I$2:$I$222,formulario!D209&amp;"|"&amp;formulario!E209)&gt;0,"OK","ERROR"))</f>
        <v/>
      </c>
      <c r="F209" t="str">
        <f>IF(formulario!F209="","",IF(COUNTIF(catalogo_ubicacion!$E$2:$E$1300,formulario!D209&amp;"|"&amp;formulario!E209&amp;"|"&amp;formulario!F209)&gt;0,"OK","ERROR"))</f>
        <v/>
      </c>
      <c r="G209" t="str">
        <f>IF(TRIM(formulario!G209)="","",IF(LEN(formulario!G209)&lt;=256,"OK","ERROR"))</f>
        <v/>
      </c>
      <c r="H209" t="str">
        <f>IF(TRIM(formulario!H209)="","",IF(LEN(formulario!H209)&lt;=256,"OK","ERROR"))</f>
        <v/>
      </c>
      <c r="I209" t="str">
        <f>IF(
TRIM(formulario!I209)="",
"",
IF(
AND(
ISERROR(SEARCH(",",TRIM(formulario!I209))),
LEN(TRIM(formulario!I209))-LEN(SUBSTITUTE(TRIM(formulario!I209),".",""))&lt;=1,
ISNUMBER(--SUBSTITUTE(TRIM(formulario!I209),".","")),
NOT(LEFT(TRIM(formulario!I209),1)="."),
NOT(RIGHT(TRIM(formulario!I209),1)=".")
),
"OK",
"ERROR"
)
)</f>
        <v/>
      </c>
      <c r="J209" t="str">
        <f>IF(TRIM(formulario!J209)="","",IF(LEN(formulario!J209)&lt;=256,"OK","ERROR"))</f>
        <v/>
      </c>
      <c r="K209" t="str">
        <f>IF(TRIM(formulario!K209)="","",IF(LEN(formulario!K209)&lt;=1024,"OK","ERROR"))</f>
        <v/>
      </c>
      <c r="L209" t="str">
        <f>IF(
TRIM(formulario!L209)="",
"",
IF(
AND(
ISERROR(SEARCH(",",TRIM(formulario!L209))),
LEN(TRIM(formulario!L209))-LEN(SUBSTITUTE(TRIM(formulario!L209),".",""))&lt;=1,
ISNUMBER(--SUBSTITUTE(TRIM(formulario!L209),".","")),
NOT(LEFT(TRIM(formulario!L209),1)="."),
NOT(RIGHT(TRIM(formulario!L209),1)=".")
),
"OK",
"ERROR"
)
)</f>
        <v/>
      </c>
      <c r="M209" t="str">
        <f>IF(
TRIM(formulario!M209)="",
"",
IF(
AND(
LEN(TRIM(formulario!M209))=10,
MID(TRIM(formulario!M209),3,1)="/",
MID(TRIM(formulario!M209),6,1)="/",
ISNUMBER(DATE(
VALUE(RIGHT(TRIM(formulario!M209),4)),
VALUE(MID(TRIM(formulario!M209),4,2)),
VALUE(LEFT(TRIM(formulario!M209),2))
))
),
"OK",
"ERROR"
)
)</f>
        <v/>
      </c>
      <c r="N209" t="str">
        <f>IF(
TRIM(formulario!N209)="",
"",
IF(
AND(
LEFT(TRIM(formulario!N209),1)="[",
RIGHT(TRIM(formulario!N209),1)="]",
LEN(TRIM(formulario!N209))-LEN(SUBSTITUTE(TRIM(formulario!N209),"[",""))&gt;=1,
LEN(TRIM(formulario!N209))-LEN(SUBSTITUTE(TRIM(formulario!N209),"]",""))&gt;=1,
LEN(TRIM(formulario!N209))-LEN(SUBSTITUTE(TRIM(formulario!N209),".",""))&gt;=2
),
"OK",
"ERROR"
)
)</f>
        <v/>
      </c>
      <c r="O209" t="str">
        <f>IF(formulario!O209="","",IF(COUNTIF(catalogo_areas_tematicas,formulario!O209)&gt;0,"OK","ERROR"))</f>
        <v/>
      </c>
      <c r="P209" t="str">
        <f>IF(formulario!P209="","",IF(COUNTIF(catalogo_tipos_operacion,formulario!P209)&gt;0,"OK","ERROR"))</f>
        <v/>
      </c>
      <c r="Q209" t="str">
        <f>IF(formulario!Q209="","",IF(COUNTIF(catalogo_productos,formulario!Q209)&gt;0,"OK","ERROR"))</f>
        <v/>
      </c>
    </row>
    <row r="210" spans="1:17">
      <c r="A210" t="str">
        <f>IF(TRIM(formulario!A210)="","",IF(AND(ISNUMBER(VALUE(TRIM(formulario!A210))),OR(LEN(TRIM(formulario!A210))=10, LEN(TRIM(formulario!A210))=13)),"OK","ERROR"))</f>
        <v/>
      </c>
      <c r="B210" t="str">
        <f>IF(TRIM(formulario!B210)="","",IF(AND(ISNUMBER(SEARCH("@",formulario!B210)),ISNUMBER(SEARCH(".",formulario!B210)),NOT(ISNUMBER(SEARCH(" ",formulario!B210)))),"OK","ERROR"))</f>
        <v/>
      </c>
      <c r="C210" t="str">
        <f>IF(TRIM(formulario!C210)="","",IF(AND(LEN(TRIM(formulario!C210))=10,ISNUMBER(VALUE(TRIM(formulario!C210))),LEFT(TRIM(formulario!C210),1)="0"),"OK","ERROR"))</f>
        <v/>
      </c>
      <c r="D210" t="str">
        <f>IF(formulario!D210="","",IF(COUNTIF(catalogo_provincias,formulario!D210)&gt;0,"OK","ERROR"))</f>
        <v/>
      </c>
      <c r="E210" t="str">
        <f>IF(formulario!E210="","",IF(COUNTIF(catalogo_ubicacion!$I$2:$I$222,formulario!D210&amp;"|"&amp;formulario!E210)&gt;0,"OK","ERROR"))</f>
        <v/>
      </c>
      <c r="F210" t="str">
        <f>IF(formulario!F210="","",IF(COUNTIF(catalogo_ubicacion!$E$2:$E$1300,formulario!D210&amp;"|"&amp;formulario!E210&amp;"|"&amp;formulario!F210)&gt;0,"OK","ERROR"))</f>
        <v/>
      </c>
      <c r="G210" t="str">
        <f>IF(TRIM(formulario!G210)="","",IF(LEN(formulario!G210)&lt;=256,"OK","ERROR"))</f>
        <v/>
      </c>
      <c r="H210" t="str">
        <f>IF(TRIM(formulario!H210)="","",IF(LEN(formulario!H210)&lt;=256,"OK","ERROR"))</f>
        <v/>
      </c>
      <c r="I210" t="str">
        <f>IF(
TRIM(formulario!I210)="",
"",
IF(
AND(
ISERROR(SEARCH(",",TRIM(formulario!I210))),
LEN(TRIM(formulario!I210))-LEN(SUBSTITUTE(TRIM(formulario!I210),".",""))&lt;=1,
ISNUMBER(--SUBSTITUTE(TRIM(formulario!I210),".","")),
NOT(LEFT(TRIM(formulario!I210),1)="."),
NOT(RIGHT(TRIM(formulario!I210),1)=".")
),
"OK",
"ERROR"
)
)</f>
        <v/>
      </c>
      <c r="J210" t="str">
        <f>IF(TRIM(formulario!J210)="","",IF(LEN(formulario!J210)&lt;=256,"OK","ERROR"))</f>
        <v/>
      </c>
      <c r="K210" t="str">
        <f>IF(TRIM(formulario!K210)="","",IF(LEN(formulario!K210)&lt;=1024,"OK","ERROR"))</f>
        <v/>
      </c>
      <c r="L210" t="str">
        <f>IF(
TRIM(formulario!L210)="",
"",
IF(
AND(
ISERROR(SEARCH(",",TRIM(formulario!L210))),
LEN(TRIM(formulario!L210))-LEN(SUBSTITUTE(TRIM(formulario!L210),".",""))&lt;=1,
ISNUMBER(--SUBSTITUTE(TRIM(formulario!L210),".","")),
NOT(LEFT(TRIM(formulario!L210),1)="."),
NOT(RIGHT(TRIM(formulario!L210),1)=".")
),
"OK",
"ERROR"
)
)</f>
        <v/>
      </c>
      <c r="M210" t="str">
        <f>IF(
TRIM(formulario!M210)="",
"",
IF(
AND(
LEN(TRIM(formulario!M210))=10,
MID(TRIM(formulario!M210),3,1)="/",
MID(TRIM(formulario!M210),6,1)="/",
ISNUMBER(DATE(
VALUE(RIGHT(TRIM(formulario!M210),4)),
VALUE(MID(TRIM(formulario!M210),4,2)),
VALUE(LEFT(TRIM(formulario!M210),2))
))
),
"OK",
"ERROR"
)
)</f>
        <v/>
      </c>
      <c r="N210" t="str">
        <f>IF(
TRIM(formulario!N210)="",
"",
IF(
AND(
LEFT(TRIM(formulario!N210),1)="[",
RIGHT(TRIM(formulario!N210),1)="]",
LEN(TRIM(formulario!N210))-LEN(SUBSTITUTE(TRIM(formulario!N210),"[",""))&gt;=1,
LEN(TRIM(formulario!N210))-LEN(SUBSTITUTE(TRIM(formulario!N210),"]",""))&gt;=1,
LEN(TRIM(formulario!N210))-LEN(SUBSTITUTE(TRIM(formulario!N210),".",""))&gt;=2
),
"OK",
"ERROR"
)
)</f>
        <v/>
      </c>
      <c r="O210" t="str">
        <f>IF(formulario!O210="","",IF(COUNTIF(catalogo_areas_tematicas,formulario!O210)&gt;0,"OK","ERROR"))</f>
        <v/>
      </c>
      <c r="P210" t="str">
        <f>IF(formulario!P210="","",IF(COUNTIF(catalogo_tipos_operacion,formulario!P210)&gt;0,"OK","ERROR"))</f>
        <v/>
      </c>
      <c r="Q210" t="str">
        <f>IF(formulario!Q210="","",IF(COUNTIF(catalogo_productos,formulario!Q210)&gt;0,"OK","ERROR"))</f>
        <v/>
      </c>
    </row>
    <row r="211" spans="1:17">
      <c r="A211" t="str">
        <f>IF(TRIM(formulario!A211)="","",IF(AND(ISNUMBER(VALUE(TRIM(formulario!A211))),OR(LEN(TRIM(formulario!A211))=10, LEN(TRIM(formulario!A211))=13)),"OK","ERROR"))</f>
        <v/>
      </c>
      <c r="B211" t="str">
        <f>IF(TRIM(formulario!B211)="","",IF(AND(ISNUMBER(SEARCH("@",formulario!B211)),ISNUMBER(SEARCH(".",formulario!B211)),NOT(ISNUMBER(SEARCH(" ",formulario!B211)))),"OK","ERROR"))</f>
        <v/>
      </c>
      <c r="C211" t="str">
        <f>IF(TRIM(formulario!C211)="","",IF(AND(LEN(TRIM(formulario!C211))=10,ISNUMBER(VALUE(TRIM(formulario!C211))),LEFT(TRIM(formulario!C211),1)="0"),"OK","ERROR"))</f>
        <v/>
      </c>
      <c r="D211" t="str">
        <f>IF(formulario!D211="","",IF(COUNTIF(catalogo_provincias,formulario!D211)&gt;0,"OK","ERROR"))</f>
        <v/>
      </c>
      <c r="E211" t="str">
        <f>IF(formulario!E211="","",IF(COUNTIF(catalogo_ubicacion!$I$2:$I$222,formulario!D211&amp;"|"&amp;formulario!E211)&gt;0,"OK","ERROR"))</f>
        <v/>
      </c>
      <c r="F211" t="str">
        <f>IF(formulario!F211="","",IF(COUNTIF(catalogo_ubicacion!$E$2:$E$1300,formulario!D211&amp;"|"&amp;formulario!E211&amp;"|"&amp;formulario!F211)&gt;0,"OK","ERROR"))</f>
        <v/>
      </c>
      <c r="G211" t="str">
        <f>IF(TRIM(formulario!G211)="","",IF(LEN(formulario!G211)&lt;=256,"OK","ERROR"))</f>
        <v/>
      </c>
      <c r="H211" t="str">
        <f>IF(TRIM(formulario!H211)="","",IF(LEN(formulario!H211)&lt;=256,"OK","ERROR"))</f>
        <v/>
      </c>
      <c r="I211" t="str">
        <f>IF(
TRIM(formulario!I211)="",
"",
IF(
AND(
ISERROR(SEARCH(",",TRIM(formulario!I211))),
LEN(TRIM(formulario!I211))-LEN(SUBSTITUTE(TRIM(formulario!I211),".",""))&lt;=1,
ISNUMBER(--SUBSTITUTE(TRIM(formulario!I211),".","")),
NOT(LEFT(TRIM(formulario!I211),1)="."),
NOT(RIGHT(TRIM(formulario!I211),1)=".")
),
"OK",
"ERROR"
)
)</f>
        <v/>
      </c>
      <c r="J211" t="str">
        <f>IF(TRIM(formulario!J211)="","",IF(LEN(formulario!J211)&lt;=256,"OK","ERROR"))</f>
        <v/>
      </c>
      <c r="K211" t="str">
        <f>IF(TRIM(formulario!K211)="","",IF(LEN(formulario!K211)&lt;=1024,"OK","ERROR"))</f>
        <v/>
      </c>
      <c r="L211" t="str">
        <f>IF(
TRIM(formulario!L211)="",
"",
IF(
AND(
ISERROR(SEARCH(",",TRIM(formulario!L211))),
LEN(TRIM(formulario!L211))-LEN(SUBSTITUTE(TRIM(formulario!L211),".",""))&lt;=1,
ISNUMBER(--SUBSTITUTE(TRIM(formulario!L211),".","")),
NOT(LEFT(TRIM(formulario!L211),1)="."),
NOT(RIGHT(TRIM(formulario!L211),1)=".")
),
"OK",
"ERROR"
)
)</f>
        <v/>
      </c>
      <c r="M211" t="str">
        <f>IF(
TRIM(formulario!M211)="",
"",
IF(
AND(
LEN(TRIM(formulario!M211))=10,
MID(TRIM(formulario!M211),3,1)="/",
MID(TRIM(formulario!M211),6,1)="/",
ISNUMBER(DATE(
VALUE(RIGHT(TRIM(formulario!M211),4)),
VALUE(MID(TRIM(formulario!M211),4,2)),
VALUE(LEFT(TRIM(formulario!M211),2))
))
),
"OK",
"ERROR"
)
)</f>
        <v/>
      </c>
      <c r="N211" t="str">
        <f>IF(
TRIM(formulario!N211)="",
"",
IF(
AND(
LEFT(TRIM(formulario!N211),1)="[",
RIGHT(TRIM(formulario!N211),1)="]",
LEN(TRIM(formulario!N211))-LEN(SUBSTITUTE(TRIM(formulario!N211),"[",""))&gt;=1,
LEN(TRIM(formulario!N211))-LEN(SUBSTITUTE(TRIM(formulario!N211),"]",""))&gt;=1,
LEN(TRIM(formulario!N211))-LEN(SUBSTITUTE(TRIM(formulario!N211),".",""))&gt;=2
),
"OK",
"ERROR"
)
)</f>
        <v/>
      </c>
      <c r="O211" t="str">
        <f>IF(formulario!O211="","",IF(COUNTIF(catalogo_areas_tematicas,formulario!O211)&gt;0,"OK","ERROR"))</f>
        <v/>
      </c>
      <c r="P211" t="str">
        <f>IF(formulario!P211="","",IF(COUNTIF(catalogo_tipos_operacion,formulario!P211)&gt;0,"OK","ERROR"))</f>
        <v/>
      </c>
      <c r="Q211" t="str">
        <f>IF(formulario!Q211="","",IF(COUNTIF(catalogo_productos,formulario!Q211)&gt;0,"OK","ERROR"))</f>
        <v/>
      </c>
    </row>
    <row r="212" spans="1:17">
      <c r="A212" t="str">
        <f>IF(TRIM(formulario!A212)="","",IF(AND(ISNUMBER(VALUE(TRIM(formulario!A212))),OR(LEN(TRIM(formulario!A212))=10, LEN(TRIM(formulario!A212))=13)),"OK","ERROR"))</f>
        <v/>
      </c>
      <c r="B212" t="str">
        <f>IF(TRIM(formulario!B212)="","",IF(AND(ISNUMBER(SEARCH("@",formulario!B212)),ISNUMBER(SEARCH(".",formulario!B212)),NOT(ISNUMBER(SEARCH(" ",formulario!B212)))),"OK","ERROR"))</f>
        <v/>
      </c>
      <c r="C212" t="str">
        <f>IF(TRIM(formulario!C212)="","",IF(AND(LEN(TRIM(formulario!C212))=10,ISNUMBER(VALUE(TRIM(formulario!C212))),LEFT(TRIM(formulario!C212),1)="0"),"OK","ERROR"))</f>
        <v/>
      </c>
      <c r="D212" t="str">
        <f>IF(formulario!D212="","",IF(COUNTIF(catalogo_provincias,formulario!D212)&gt;0,"OK","ERROR"))</f>
        <v/>
      </c>
      <c r="E212" t="str">
        <f>IF(formulario!E212="","",IF(COUNTIF(catalogo_ubicacion!$I$2:$I$222,formulario!D212&amp;"|"&amp;formulario!E212)&gt;0,"OK","ERROR"))</f>
        <v/>
      </c>
      <c r="F212" t="str">
        <f>IF(formulario!F212="","",IF(COUNTIF(catalogo_ubicacion!$E$2:$E$1300,formulario!D212&amp;"|"&amp;formulario!E212&amp;"|"&amp;formulario!F212)&gt;0,"OK","ERROR"))</f>
        <v/>
      </c>
      <c r="G212" t="str">
        <f>IF(TRIM(formulario!G212)="","",IF(LEN(formulario!G212)&lt;=256,"OK","ERROR"))</f>
        <v/>
      </c>
      <c r="H212" t="str">
        <f>IF(TRIM(formulario!H212)="","",IF(LEN(formulario!H212)&lt;=256,"OK","ERROR"))</f>
        <v/>
      </c>
      <c r="I212" t="str">
        <f>IF(
TRIM(formulario!I212)="",
"",
IF(
AND(
ISERROR(SEARCH(",",TRIM(formulario!I212))),
LEN(TRIM(formulario!I212))-LEN(SUBSTITUTE(TRIM(formulario!I212),".",""))&lt;=1,
ISNUMBER(--SUBSTITUTE(TRIM(formulario!I212),".","")),
NOT(LEFT(TRIM(formulario!I212),1)="."),
NOT(RIGHT(TRIM(formulario!I212),1)=".")
),
"OK",
"ERROR"
)
)</f>
        <v/>
      </c>
      <c r="J212" t="str">
        <f>IF(TRIM(formulario!J212)="","",IF(LEN(formulario!J212)&lt;=256,"OK","ERROR"))</f>
        <v/>
      </c>
      <c r="K212" t="str">
        <f>IF(TRIM(formulario!K212)="","",IF(LEN(formulario!K212)&lt;=1024,"OK","ERROR"))</f>
        <v/>
      </c>
      <c r="L212" t="str">
        <f>IF(
TRIM(formulario!L212)="",
"",
IF(
AND(
ISERROR(SEARCH(",",TRIM(formulario!L212))),
LEN(TRIM(formulario!L212))-LEN(SUBSTITUTE(TRIM(formulario!L212),".",""))&lt;=1,
ISNUMBER(--SUBSTITUTE(TRIM(formulario!L212),".","")),
NOT(LEFT(TRIM(formulario!L212),1)="."),
NOT(RIGHT(TRIM(formulario!L212),1)=".")
),
"OK",
"ERROR"
)
)</f>
        <v/>
      </c>
      <c r="M212" t="str">
        <f>IF(
TRIM(formulario!M212)="",
"",
IF(
AND(
LEN(TRIM(formulario!M212))=10,
MID(TRIM(formulario!M212),3,1)="/",
MID(TRIM(formulario!M212),6,1)="/",
ISNUMBER(DATE(
VALUE(RIGHT(TRIM(formulario!M212),4)),
VALUE(MID(TRIM(formulario!M212),4,2)),
VALUE(LEFT(TRIM(formulario!M212),2))
))
),
"OK",
"ERROR"
)
)</f>
        <v/>
      </c>
      <c r="N212" t="str">
        <f>IF(
TRIM(formulario!N212)="",
"",
IF(
AND(
LEFT(TRIM(formulario!N212),1)="[",
RIGHT(TRIM(formulario!N212),1)="]",
LEN(TRIM(formulario!N212))-LEN(SUBSTITUTE(TRIM(formulario!N212),"[",""))&gt;=1,
LEN(TRIM(formulario!N212))-LEN(SUBSTITUTE(TRIM(formulario!N212),"]",""))&gt;=1,
LEN(TRIM(formulario!N212))-LEN(SUBSTITUTE(TRIM(formulario!N212),".",""))&gt;=2
),
"OK",
"ERROR"
)
)</f>
        <v/>
      </c>
      <c r="O212" t="str">
        <f>IF(formulario!O212="","",IF(COUNTIF(catalogo_areas_tematicas,formulario!O212)&gt;0,"OK","ERROR"))</f>
        <v/>
      </c>
      <c r="P212" t="str">
        <f>IF(formulario!P212="","",IF(COUNTIF(catalogo_tipos_operacion,formulario!P212)&gt;0,"OK","ERROR"))</f>
        <v/>
      </c>
      <c r="Q212" t="str">
        <f>IF(formulario!Q212="","",IF(COUNTIF(catalogo_productos,formulario!Q212)&gt;0,"OK","ERROR"))</f>
        <v/>
      </c>
    </row>
    <row r="213" spans="1:17">
      <c r="A213" t="str">
        <f>IF(TRIM(formulario!A213)="","",IF(AND(ISNUMBER(VALUE(TRIM(formulario!A213))),OR(LEN(TRIM(formulario!A213))=10, LEN(TRIM(formulario!A213))=13)),"OK","ERROR"))</f>
        <v/>
      </c>
      <c r="B213" t="str">
        <f>IF(TRIM(formulario!B213)="","",IF(AND(ISNUMBER(SEARCH("@",formulario!B213)),ISNUMBER(SEARCH(".",formulario!B213)),NOT(ISNUMBER(SEARCH(" ",formulario!B213)))),"OK","ERROR"))</f>
        <v/>
      </c>
      <c r="C213" t="str">
        <f>IF(TRIM(formulario!C213)="","",IF(AND(LEN(TRIM(formulario!C213))=10,ISNUMBER(VALUE(TRIM(formulario!C213))),LEFT(TRIM(formulario!C213),1)="0"),"OK","ERROR"))</f>
        <v/>
      </c>
      <c r="D213" t="str">
        <f>IF(formulario!D213="","",IF(COUNTIF(catalogo_provincias,formulario!D213)&gt;0,"OK","ERROR"))</f>
        <v/>
      </c>
      <c r="E213" t="str">
        <f>IF(formulario!E213="","",IF(COUNTIF(catalogo_ubicacion!$I$2:$I$222,formulario!D213&amp;"|"&amp;formulario!E213)&gt;0,"OK","ERROR"))</f>
        <v/>
      </c>
      <c r="F213" t="str">
        <f>IF(formulario!F213="","",IF(COUNTIF(catalogo_ubicacion!$E$2:$E$1300,formulario!D213&amp;"|"&amp;formulario!E213&amp;"|"&amp;formulario!F213)&gt;0,"OK","ERROR"))</f>
        <v/>
      </c>
      <c r="G213" t="str">
        <f>IF(TRIM(formulario!G213)="","",IF(LEN(formulario!G213)&lt;=256,"OK","ERROR"))</f>
        <v/>
      </c>
      <c r="H213" t="str">
        <f>IF(TRIM(formulario!H213)="","",IF(LEN(formulario!H213)&lt;=256,"OK","ERROR"))</f>
        <v/>
      </c>
      <c r="I213" t="str">
        <f>IF(
TRIM(formulario!I213)="",
"",
IF(
AND(
ISERROR(SEARCH(",",TRIM(formulario!I213))),
LEN(TRIM(formulario!I213))-LEN(SUBSTITUTE(TRIM(formulario!I213),".",""))&lt;=1,
ISNUMBER(--SUBSTITUTE(TRIM(formulario!I213),".","")),
NOT(LEFT(TRIM(formulario!I213),1)="."),
NOT(RIGHT(TRIM(formulario!I213),1)=".")
),
"OK",
"ERROR"
)
)</f>
        <v/>
      </c>
      <c r="J213" t="str">
        <f>IF(TRIM(formulario!J213)="","",IF(LEN(formulario!J213)&lt;=256,"OK","ERROR"))</f>
        <v/>
      </c>
      <c r="K213" t="str">
        <f>IF(TRIM(formulario!K213)="","",IF(LEN(formulario!K213)&lt;=1024,"OK","ERROR"))</f>
        <v/>
      </c>
      <c r="L213" t="str">
        <f>IF(
TRIM(formulario!L213)="",
"",
IF(
AND(
ISERROR(SEARCH(",",TRIM(formulario!L213))),
LEN(TRIM(formulario!L213))-LEN(SUBSTITUTE(TRIM(formulario!L213),".",""))&lt;=1,
ISNUMBER(--SUBSTITUTE(TRIM(formulario!L213),".","")),
NOT(LEFT(TRIM(formulario!L213),1)="."),
NOT(RIGHT(TRIM(formulario!L213),1)=".")
),
"OK",
"ERROR"
)
)</f>
        <v/>
      </c>
      <c r="M213" t="str">
        <f>IF(
TRIM(formulario!M213)="",
"",
IF(
AND(
LEN(TRIM(formulario!M213))=10,
MID(TRIM(formulario!M213),3,1)="/",
MID(TRIM(formulario!M213),6,1)="/",
ISNUMBER(DATE(
VALUE(RIGHT(TRIM(formulario!M213),4)),
VALUE(MID(TRIM(formulario!M213),4,2)),
VALUE(LEFT(TRIM(formulario!M213),2))
))
),
"OK",
"ERROR"
)
)</f>
        <v/>
      </c>
      <c r="N213" t="str">
        <f>IF(
TRIM(formulario!N213)="",
"",
IF(
AND(
LEFT(TRIM(formulario!N213),1)="[",
RIGHT(TRIM(formulario!N213),1)="]",
LEN(TRIM(formulario!N213))-LEN(SUBSTITUTE(TRIM(formulario!N213),"[",""))&gt;=1,
LEN(TRIM(formulario!N213))-LEN(SUBSTITUTE(TRIM(formulario!N213),"]",""))&gt;=1,
LEN(TRIM(formulario!N213))-LEN(SUBSTITUTE(TRIM(formulario!N213),".",""))&gt;=2
),
"OK",
"ERROR"
)
)</f>
        <v/>
      </c>
      <c r="O213" t="str">
        <f>IF(formulario!O213="","",IF(COUNTIF(catalogo_areas_tematicas,formulario!O213)&gt;0,"OK","ERROR"))</f>
        <v/>
      </c>
      <c r="P213" t="str">
        <f>IF(formulario!P213="","",IF(COUNTIF(catalogo_tipos_operacion,formulario!P213)&gt;0,"OK","ERROR"))</f>
        <v/>
      </c>
      <c r="Q213" t="str">
        <f>IF(formulario!Q213="","",IF(COUNTIF(catalogo_productos,formulario!Q213)&gt;0,"OK","ERROR"))</f>
        <v/>
      </c>
    </row>
    <row r="214" spans="1:17">
      <c r="A214" t="str">
        <f>IF(TRIM(formulario!A214)="","",IF(AND(ISNUMBER(VALUE(TRIM(formulario!A214))),OR(LEN(TRIM(formulario!A214))=10, LEN(TRIM(formulario!A214))=13)),"OK","ERROR"))</f>
        <v/>
      </c>
      <c r="B214" t="str">
        <f>IF(TRIM(formulario!B214)="","",IF(AND(ISNUMBER(SEARCH("@",formulario!B214)),ISNUMBER(SEARCH(".",formulario!B214)),NOT(ISNUMBER(SEARCH(" ",formulario!B214)))),"OK","ERROR"))</f>
        <v/>
      </c>
      <c r="C214" t="str">
        <f>IF(TRIM(formulario!C214)="","",IF(AND(LEN(TRIM(formulario!C214))=10,ISNUMBER(VALUE(TRIM(formulario!C214))),LEFT(TRIM(formulario!C214),1)="0"),"OK","ERROR"))</f>
        <v/>
      </c>
      <c r="D214" t="str">
        <f>IF(formulario!D214="","",IF(COUNTIF(catalogo_provincias,formulario!D214)&gt;0,"OK","ERROR"))</f>
        <v/>
      </c>
      <c r="E214" t="str">
        <f>IF(formulario!E214="","",IF(COUNTIF(catalogo_ubicacion!$I$2:$I$222,formulario!D214&amp;"|"&amp;formulario!E214)&gt;0,"OK","ERROR"))</f>
        <v/>
      </c>
      <c r="F214" t="str">
        <f>IF(formulario!F214="","",IF(COUNTIF(catalogo_ubicacion!$E$2:$E$1300,formulario!D214&amp;"|"&amp;formulario!E214&amp;"|"&amp;formulario!F214)&gt;0,"OK","ERROR"))</f>
        <v/>
      </c>
      <c r="G214" t="str">
        <f>IF(TRIM(formulario!G214)="","",IF(LEN(formulario!G214)&lt;=256,"OK","ERROR"))</f>
        <v/>
      </c>
      <c r="H214" t="str">
        <f>IF(TRIM(formulario!H214)="","",IF(LEN(formulario!H214)&lt;=256,"OK","ERROR"))</f>
        <v/>
      </c>
      <c r="I214" t="str">
        <f>IF(
TRIM(formulario!I214)="",
"",
IF(
AND(
ISERROR(SEARCH(",",TRIM(formulario!I214))),
LEN(TRIM(formulario!I214))-LEN(SUBSTITUTE(TRIM(formulario!I214),".",""))&lt;=1,
ISNUMBER(--SUBSTITUTE(TRIM(formulario!I214),".","")),
NOT(LEFT(TRIM(formulario!I214),1)="."),
NOT(RIGHT(TRIM(formulario!I214),1)=".")
),
"OK",
"ERROR"
)
)</f>
        <v/>
      </c>
      <c r="J214" t="str">
        <f>IF(TRIM(formulario!J214)="","",IF(LEN(formulario!J214)&lt;=256,"OK","ERROR"))</f>
        <v/>
      </c>
      <c r="K214" t="str">
        <f>IF(TRIM(formulario!K214)="","",IF(LEN(formulario!K214)&lt;=1024,"OK","ERROR"))</f>
        <v/>
      </c>
      <c r="L214" t="str">
        <f>IF(
TRIM(formulario!L214)="",
"",
IF(
AND(
ISERROR(SEARCH(",",TRIM(formulario!L214))),
LEN(TRIM(formulario!L214))-LEN(SUBSTITUTE(TRIM(formulario!L214),".",""))&lt;=1,
ISNUMBER(--SUBSTITUTE(TRIM(formulario!L214),".","")),
NOT(LEFT(TRIM(formulario!L214),1)="."),
NOT(RIGHT(TRIM(formulario!L214),1)=".")
),
"OK",
"ERROR"
)
)</f>
        <v/>
      </c>
      <c r="M214" t="str">
        <f>IF(
TRIM(formulario!M214)="",
"",
IF(
AND(
LEN(TRIM(formulario!M214))=10,
MID(TRIM(formulario!M214),3,1)="/",
MID(TRIM(formulario!M214),6,1)="/",
ISNUMBER(DATE(
VALUE(RIGHT(TRIM(formulario!M214),4)),
VALUE(MID(TRIM(formulario!M214),4,2)),
VALUE(LEFT(TRIM(formulario!M214),2))
))
),
"OK",
"ERROR"
)
)</f>
        <v/>
      </c>
      <c r="N214" t="str">
        <f>IF(
TRIM(formulario!N214)="",
"",
IF(
AND(
LEFT(TRIM(formulario!N214),1)="[",
RIGHT(TRIM(formulario!N214),1)="]",
LEN(TRIM(formulario!N214))-LEN(SUBSTITUTE(TRIM(formulario!N214),"[",""))&gt;=1,
LEN(TRIM(formulario!N214))-LEN(SUBSTITUTE(TRIM(formulario!N214),"]",""))&gt;=1,
LEN(TRIM(formulario!N214))-LEN(SUBSTITUTE(TRIM(formulario!N214),".",""))&gt;=2
),
"OK",
"ERROR"
)
)</f>
        <v/>
      </c>
      <c r="O214" t="str">
        <f>IF(formulario!O214="","",IF(COUNTIF(catalogo_areas_tematicas,formulario!O214)&gt;0,"OK","ERROR"))</f>
        <v/>
      </c>
      <c r="P214" t="str">
        <f>IF(formulario!P214="","",IF(COUNTIF(catalogo_tipos_operacion,formulario!P214)&gt;0,"OK","ERROR"))</f>
        <v/>
      </c>
      <c r="Q214" t="str">
        <f>IF(formulario!Q214="","",IF(COUNTIF(catalogo_productos,formulario!Q214)&gt;0,"OK","ERROR"))</f>
        <v/>
      </c>
    </row>
    <row r="215" spans="1:17">
      <c r="A215" t="str">
        <f>IF(TRIM(formulario!A215)="","",IF(AND(ISNUMBER(VALUE(TRIM(formulario!A215))),OR(LEN(TRIM(formulario!A215))=10, LEN(TRIM(formulario!A215))=13)),"OK","ERROR"))</f>
        <v/>
      </c>
      <c r="B215" t="str">
        <f>IF(TRIM(formulario!B215)="","",IF(AND(ISNUMBER(SEARCH("@",formulario!B215)),ISNUMBER(SEARCH(".",formulario!B215)),NOT(ISNUMBER(SEARCH(" ",formulario!B215)))),"OK","ERROR"))</f>
        <v/>
      </c>
      <c r="C215" t="str">
        <f>IF(TRIM(formulario!C215)="","",IF(AND(LEN(TRIM(formulario!C215))=10,ISNUMBER(VALUE(TRIM(formulario!C215))),LEFT(TRIM(formulario!C215),1)="0"),"OK","ERROR"))</f>
        <v/>
      </c>
      <c r="D215" t="str">
        <f>IF(formulario!D215="","",IF(COUNTIF(catalogo_provincias,formulario!D215)&gt;0,"OK","ERROR"))</f>
        <v/>
      </c>
      <c r="E215" t="str">
        <f>IF(formulario!E215="","",IF(COUNTIF(catalogo_ubicacion!$I$2:$I$222,formulario!D215&amp;"|"&amp;formulario!E215)&gt;0,"OK","ERROR"))</f>
        <v/>
      </c>
      <c r="F215" t="str">
        <f>IF(formulario!F215="","",IF(COUNTIF(catalogo_ubicacion!$E$2:$E$1300,formulario!D215&amp;"|"&amp;formulario!E215&amp;"|"&amp;formulario!F215)&gt;0,"OK","ERROR"))</f>
        <v/>
      </c>
      <c r="G215" t="str">
        <f>IF(TRIM(formulario!G215)="","",IF(LEN(formulario!G215)&lt;=256,"OK","ERROR"))</f>
        <v/>
      </c>
      <c r="H215" t="str">
        <f>IF(TRIM(formulario!H215)="","",IF(LEN(formulario!H215)&lt;=256,"OK","ERROR"))</f>
        <v/>
      </c>
      <c r="I215" t="str">
        <f>IF(
TRIM(formulario!I215)="",
"",
IF(
AND(
ISERROR(SEARCH(",",TRIM(formulario!I215))),
LEN(TRIM(formulario!I215))-LEN(SUBSTITUTE(TRIM(formulario!I215),".",""))&lt;=1,
ISNUMBER(--SUBSTITUTE(TRIM(formulario!I215),".","")),
NOT(LEFT(TRIM(formulario!I215),1)="."),
NOT(RIGHT(TRIM(formulario!I215),1)=".")
),
"OK",
"ERROR"
)
)</f>
        <v/>
      </c>
      <c r="J215" t="str">
        <f>IF(TRIM(formulario!J215)="","",IF(LEN(formulario!J215)&lt;=256,"OK","ERROR"))</f>
        <v/>
      </c>
      <c r="K215" t="str">
        <f>IF(TRIM(formulario!K215)="","",IF(LEN(formulario!K215)&lt;=1024,"OK","ERROR"))</f>
        <v/>
      </c>
      <c r="L215" t="str">
        <f>IF(
TRIM(formulario!L215)="",
"",
IF(
AND(
ISERROR(SEARCH(",",TRIM(formulario!L215))),
LEN(TRIM(formulario!L215))-LEN(SUBSTITUTE(TRIM(formulario!L215),".",""))&lt;=1,
ISNUMBER(--SUBSTITUTE(TRIM(formulario!L215),".","")),
NOT(LEFT(TRIM(formulario!L215),1)="."),
NOT(RIGHT(TRIM(formulario!L215),1)=".")
),
"OK",
"ERROR"
)
)</f>
        <v/>
      </c>
      <c r="M215" t="str">
        <f>IF(
TRIM(formulario!M215)="",
"",
IF(
AND(
LEN(TRIM(formulario!M215))=10,
MID(TRIM(formulario!M215),3,1)="/",
MID(TRIM(formulario!M215),6,1)="/",
ISNUMBER(DATE(
VALUE(RIGHT(TRIM(formulario!M215),4)),
VALUE(MID(TRIM(formulario!M215),4,2)),
VALUE(LEFT(TRIM(formulario!M215),2))
))
),
"OK",
"ERROR"
)
)</f>
        <v/>
      </c>
      <c r="N215" t="str">
        <f>IF(
TRIM(formulario!N215)="",
"",
IF(
AND(
LEFT(TRIM(formulario!N215),1)="[",
RIGHT(TRIM(formulario!N215),1)="]",
LEN(TRIM(formulario!N215))-LEN(SUBSTITUTE(TRIM(formulario!N215),"[",""))&gt;=1,
LEN(TRIM(formulario!N215))-LEN(SUBSTITUTE(TRIM(formulario!N215),"]",""))&gt;=1,
LEN(TRIM(formulario!N215))-LEN(SUBSTITUTE(TRIM(formulario!N215),".",""))&gt;=2
),
"OK",
"ERROR"
)
)</f>
        <v/>
      </c>
      <c r="O215" t="str">
        <f>IF(formulario!O215="","",IF(COUNTIF(catalogo_areas_tematicas,formulario!O215)&gt;0,"OK","ERROR"))</f>
        <v/>
      </c>
      <c r="P215" t="str">
        <f>IF(formulario!P215="","",IF(COUNTIF(catalogo_tipos_operacion,formulario!P215)&gt;0,"OK","ERROR"))</f>
        <v/>
      </c>
      <c r="Q215" t="str">
        <f>IF(formulario!Q215="","",IF(COUNTIF(catalogo_productos,formulario!Q215)&gt;0,"OK","ERROR"))</f>
        <v/>
      </c>
    </row>
    <row r="216" spans="1:17">
      <c r="A216" t="str">
        <f>IF(TRIM(formulario!A216)="","",IF(AND(ISNUMBER(VALUE(TRIM(formulario!A216))),OR(LEN(TRIM(formulario!A216))=10, LEN(TRIM(formulario!A216))=13)),"OK","ERROR"))</f>
        <v/>
      </c>
      <c r="B216" t="str">
        <f>IF(TRIM(formulario!B216)="","",IF(AND(ISNUMBER(SEARCH("@",formulario!B216)),ISNUMBER(SEARCH(".",formulario!B216)),NOT(ISNUMBER(SEARCH(" ",formulario!B216)))),"OK","ERROR"))</f>
        <v/>
      </c>
      <c r="C216" t="str">
        <f>IF(TRIM(formulario!C216)="","",IF(AND(LEN(TRIM(formulario!C216))=10,ISNUMBER(VALUE(TRIM(formulario!C216))),LEFT(TRIM(formulario!C216),1)="0"),"OK","ERROR"))</f>
        <v/>
      </c>
      <c r="D216" t="str">
        <f>IF(formulario!D216="","",IF(COUNTIF(catalogo_provincias,formulario!D216)&gt;0,"OK","ERROR"))</f>
        <v/>
      </c>
      <c r="E216" t="str">
        <f>IF(formulario!E216="","",IF(COUNTIF(catalogo_ubicacion!$I$2:$I$222,formulario!D216&amp;"|"&amp;formulario!E216)&gt;0,"OK","ERROR"))</f>
        <v/>
      </c>
      <c r="F216" t="str">
        <f>IF(formulario!F216="","",IF(COUNTIF(catalogo_ubicacion!$E$2:$E$1300,formulario!D216&amp;"|"&amp;formulario!E216&amp;"|"&amp;formulario!F216)&gt;0,"OK","ERROR"))</f>
        <v/>
      </c>
      <c r="G216" t="str">
        <f>IF(TRIM(formulario!G216)="","",IF(LEN(formulario!G216)&lt;=256,"OK","ERROR"))</f>
        <v/>
      </c>
      <c r="H216" t="str">
        <f>IF(TRIM(formulario!H216)="","",IF(LEN(formulario!H216)&lt;=256,"OK","ERROR"))</f>
        <v/>
      </c>
      <c r="I216" t="str">
        <f>IF(
TRIM(formulario!I216)="",
"",
IF(
AND(
ISERROR(SEARCH(",",TRIM(formulario!I216))),
LEN(TRIM(formulario!I216))-LEN(SUBSTITUTE(TRIM(formulario!I216),".",""))&lt;=1,
ISNUMBER(--SUBSTITUTE(TRIM(formulario!I216),".","")),
NOT(LEFT(TRIM(formulario!I216),1)="."),
NOT(RIGHT(TRIM(formulario!I216),1)=".")
),
"OK",
"ERROR"
)
)</f>
        <v/>
      </c>
      <c r="J216" t="str">
        <f>IF(TRIM(formulario!J216)="","",IF(LEN(formulario!J216)&lt;=256,"OK","ERROR"))</f>
        <v/>
      </c>
      <c r="K216" t="str">
        <f>IF(TRIM(formulario!K216)="","",IF(LEN(formulario!K216)&lt;=1024,"OK","ERROR"))</f>
        <v/>
      </c>
      <c r="L216" t="str">
        <f>IF(
TRIM(formulario!L216)="",
"",
IF(
AND(
ISERROR(SEARCH(",",TRIM(formulario!L216))),
LEN(TRIM(formulario!L216))-LEN(SUBSTITUTE(TRIM(formulario!L216),".",""))&lt;=1,
ISNUMBER(--SUBSTITUTE(TRIM(formulario!L216),".","")),
NOT(LEFT(TRIM(formulario!L216),1)="."),
NOT(RIGHT(TRIM(formulario!L216),1)=".")
),
"OK",
"ERROR"
)
)</f>
        <v/>
      </c>
      <c r="M216" t="str">
        <f>IF(
TRIM(formulario!M216)="",
"",
IF(
AND(
LEN(TRIM(formulario!M216))=10,
MID(TRIM(formulario!M216),3,1)="/",
MID(TRIM(formulario!M216),6,1)="/",
ISNUMBER(DATE(
VALUE(RIGHT(TRIM(formulario!M216),4)),
VALUE(MID(TRIM(formulario!M216),4,2)),
VALUE(LEFT(TRIM(formulario!M216),2))
))
),
"OK",
"ERROR"
)
)</f>
        <v/>
      </c>
      <c r="N216" t="str">
        <f>IF(
TRIM(formulario!N216)="",
"",
IF(
AND(
LEFT(TRIM(formulario!N216),1)="[",
RIGHT(TRIM(formulario!N216),1)="]",
LEN(TRIM(formulario!N216))-LEN(SUBSTITUTE(TRIM(formulario!N216),"[",""))&gt;=1,
LEN(TRIM(formulario!N216))-LEN(SUBSTITUTE(TRIM(formulario!N216),"]",""))&gt;=1,
LEN(TRIM(formulario!N216))-LEN(SUBSTITUTE(TRIM(formulario!N216),".",""))&gt;=2
),
"OK",
"ERROR"
)
)</f>
        <v/>
      </c>
      <c r="O216" t="str">
        <f>IF(formulario!O216="","",IF(COUNTIF(catalogo_areas_tematicas,formulario!O216)&gt;0,"OK","ERROR"))</f>
        <v/>
      </c>
      <c r="P216" t="str">
        <f>IF(formulario!P216="","",IF(COUNTIF(catalogo_tipos_operacion,formulario!P216)&gt;0,"OK","ERROR"))</f>
        <v/>
      </c>
      <c r="Q216" t="str">
        <f>IF(formulario!Q216="","",IF(COUNTIF(catalogo_productos,formulario!Q216)&gt;0,"OK","ERROR"))</f>
        <v/>
      </c>
    </row>
    <row r="217" spans="1:17">
      <c r="A217" t="str">
        <f>IF(TRIM(formulario!A217)="","",IF(AND(ISNUMBER(VALUE(TRIM(formulario!A217))),OR(LEN(TRIM(formulario!A217))=10, LEN(TRIM(formulario!A217))=13)),"OK","ERROR"))</f>
        <v/>
      </c>
      <c r="B217" t="str">
        <f>IF(TRIM(formulario!B217)="","",IF(AND(ISNUMBER(SEARCH("@",formulario!B217)),ISNUMBER(SEARCH(".",formulario!B217)),NOT(ISNUMBER(SEARCH(" ",formulario!B217)))),"OK","ERROR"))</f>
        <v/>
      </c>
      <c r="C217" t="str">
        <f>IF(TRIM(formulario!C217)="","",IF(AND(LEN(TRIM(formulario!C217))=10,ISNUMBER(VALUE(TRIM(formulario!C217))),LEFT(TRIM(formulario!C217),1)="0"),"OK","ERROR"))</f>
        <v/>
      </c>
      <c r="D217" t="str">
        <f>IF(formulario!D217="","",IF(COUNTIF(catalogo_provincias,formulario!D217)&gt;0,"OK","ERROR"))</f>
        <v/>
      </c>
      <c r="E217" t="str">
        <f>IF(formulario!E217="","",IF(COUNTIF(catalogo_ubicacion!$I$2:$I$222,formulario!D217&amp;"|"&amp;formulario!E217)&gt;0,"OK","ERROR"))</f>
        <v/>
      </c>
      <c r="F217" t="str">
        <f>IF(formulario!F217="","",IF(COUNTIF(catalogo_ubicacion!$E$2:$E$1300,formulario!D217&amp;"|"&amp;formulario!E217&amp;"|"&amp;formulario!F217)&gt;0,"OK","ERROR"))</f>
        <v/>
      </c>
      <c r="G217" t="str">
        <f>IF(TRIM(formulario!G217)="","",IF(LEN(formulario!G217)&lt;=256,"OK","ERROR"))</f>
        <v/>
      </c>
      <c r="H217" t="str">
        <f>IF(TRIM(formulario!H217)="","",IF(LEN(formulario!H217)&lt;=256,"OK","ERROR"))</f>
        <v/>
      </c>
      <c r="I217" t="str">
        <f>IF(
TRIM(formulario!I217)="",
"",
IF(
AND(
ISERROR(SEARCH(",",TRIM(formulario!I217))),
LEN(TRIM(formulario!I217))-LEN(SUBSTITUTE(TRIM(formulario!I217),".",""))&lt;=1,
ISNUMBER(--SUBSTITUTE(TRIM(formulario!I217),".","")),
NOT(LEFT(TRIM(formulario!I217),1)="."),
NOT(RIGHT(TRIM(formulario!I217),1)=".")
),
"OK",
"ERROR"
)
)</f>
        <v/>
      </c>
      <c r="J217" t="str">
        <f>IF(TRIM(formulario!J217)="","",IF(LEN(formulario!J217)&lt;=256,"OK","ERROR"))</f>
        <v/>
      </c>
      <c r="K217" t="str">
        <f>IF(TRIM(formulario!K217)="","",IF(LEN(formulario!K217)&lt;=1024,"OK","ERROR"))</f>
        <v/>
      </c>
      <c r="L217" t="str">
        <f>IF(
TRIM(formulario!L217)="",
"",
IF(
AND(
ISERROR(SEARCH(",",TRIM(formulario!L217))),
LEN(TRIM(formulario!L217))-LEN(SUBSTITUTE(TRIM(formulario!L217),".",""))&lt;=1,
ISNUMBER(--SUBSTITUTE(TRIM(formulario!L217),".","")),
NOT(LEFT(TRIM(formulario!L217),1)="."),
NOT(RIGHT(TRIM(formulario!L217),1)=".")
),
"OK",
"ERROR"
)
)</f>
        <v/>
      </c>
      <c r="M217" t="str">
        <f>IF(
TRIM(formulario!M217)="",
"",
IF(
AND(
LEN(TRIM(formulario!M217))=10,
MID(TRIM(formulario!M217),3,1)="/",
MID(TRIM(formulario!M217),6,1)="/",
ISNUMBER(DATE(
VALUE(RIGHT(TRIM(formulario!M217),4)),
VALUE(MID(TRIM(formulario!M217),4,2)),
VALUE(LEFT(TRIM(formulario!M217),2))
))
),
"OK",
"ERROR"
)
)</f>
        <v/>
      </c>
      <c r="N217" t="str">
        <f>IF(
TRIM(formulario!N217)="",
"",
IF(
AND(
LEFT(TRIM(formulario!N217),1)="[",
RIGHT(TRIM(formulario!N217),1)="]",
LEN(TRIM(formulario!N217))-LEN(SUBSTITUTE(TRIM(formulario!N217),"[",""))&gt;=1,
LEN(TRIM(formulario!N217))-LEN(SUBSTITUTE(TRIM(formulario!N217),"]",""))&gt;=1,
LEN(TRIM(formulario!N217))-LEN(SUBSTITUTE(TRIM(formulario!N217),".",""))&gt;=2
),
"OK",
"ERROR"
)
)</f>
        <v/>
      </c>
      <c r="O217" t="str">
        <f>IF(formulario!O217="","",IF(COUNTIF(catalogo_areas_tematicas,formulario!O217)&gt;0,"OK","ERROR"))</f>
        <v/>
      </c>
      <c r="P217" t="str">
        <f>IF(formulario!P217="","",IF(COUNTIF(catalogo_tipos_operacion,formulario!P217)&gt;0,"OK","ERROR"))</f>
        <v/>
      </c>
      <c r="Q217" t="str">
        <f>IF(formulario!Q217="","",IF(COUNTIF(catalogo_productos,formulario!Q217)&gt;0,"OK","ERROR"))</f>
        <v/>
      </c>
    </row>
    <row r="218" spans="1:17">
      <c r="A218" t="str">
        <f>IF(TRIM(formulario!A218)="","",IF(AND(ISNUMBER(VALUE(TRIM(formulario!A218))),OR(LEN(TRIM(formulario!A218))=10, LEN(TRIM(formulario!A218))=13)),"OK","ERROR"))</f>
        <v/>
      </c>
      <c r="B218" t="str">
        <f>IF(TRIM(formulario!B218)="","",IF(AND(ISNUMBER(SEARCH("@",formulario!B218)),ISNUMBER(SEARCH(".",formulario!B218)),NOT(ISNUMBER(SEARCH(" ",formulario!B218)))),"OK","ERROR"))</f>
        <v/>
      </c>
      <c r="C218" t="str">
        <f>IF(TRIM(formulario!C218)="","",IF(AND(LEN(TRIM(formulario!C218))=10,ISNUMBER(VALUE(TRIM(formulario!C218))),LEFT(TRIM(formulario!C218),1)="0"),"OK","ERROR"))</f>
        <v/>
      </c>
      <c r="D218" t="str">
        <f>IF(formulario!D218="","",IF(COUNTIF(catalogo_provincias,formulario!D218)&gt;0,"OK","ERROR"))</f>
        <v/>
      </c>
      <c r="E218" t="str">
        <f>IF(formulario!E218="","",IF(COUNTIF(catalogo_ubicacion!$I$2:$I$222,formulario!D218&amp;"|"&amp;formulario!E218)&gt;0,"OK","ERROR"))</f>
        <v/>
      </c>
      <c r="F218" t="str">
        <f>IF(formulario!F218="","",IF(COUNTIF(catalogo_ubicacion!$E$2:$E$1300,formulario!D218&amp;"|"&amp;formulario!E218&amp;"|"&amp;formulario!F218)&gt;0,"OK","ERROR"))</f>
        <v/>
      </c>
      <c r="G218" t="str">
        <f>IF(TRIM(formulario!G218)="","",IF(LEN(formulario!G218)&lt;=256,"OK","ERROR"))</f>
        <v/>
      </c>
      <c r="H218" t="str">
        <f>IF(TRIM(formulario!H218)="","",IF(LEN(formulario!H218)&lt;=256,"OK","ERROR"))</f>
        <v/>
      </c>
      <c r="I218" t="str">
        <f>IF(
TRIM(formulario!I218)="",
"",
IF(
AND(
ISERROR(SEARCH(",",TRIM(formulario!I218))),
LEN(TRIM(formulario!I218))-LEN(SUBSTITUTE(TRIM(formulario!I218),".",""))&lt;=1,
ISNUMBER(--SUBSTITUTE(TRIM(formulario!I218),".","")),
NOT(LEFT(TRIM(formulario!I218),1)="."),
NOT(RIGHT(TRIM(formulario!I218),1)=".")
),
"OK",
"ERROR"
)
)</f>
        <v/>
      </c>
      <c r="J218" t="str">
        <f>IF(TRIM(formulario!J218)="","",IF(LEN(formulario!J218)&lt;=256,"OK","ERROR"))</f>
        <v/>
      </c>
      <c r="K218" t="str">
        <f>IF(TRIM(formulario!K218)="","",IF(LEN(formulario!K218)&lt;=1024,"OK","ERROR"))</f>
        <v/>
      </c>
      <c r="L218" t="str">
        <f>IF(
TRIM(formulario!L218)="",
"",
IF(
AND(
ISERROR(SEARCH(",",TRIM(formulario!L218))),
LEN(TRIM(formulario!L218))-LEN(SUBSTITUTE(TRIM(formulario!L218),".",""))&lt;=1,
ISNUMBER(--SUBSTITUTE(TRIM(formulario!L218),".","")),
NOT(LEFT(TRIM(formulario!L218),1)="."),
NOT(RIGHT(TRIM(formulario!L218),1)=".")
),
"OK",
"ERROR"
)
)</f>
        <v/>
      </c>
      <c r="M218" t="str">
        <f>IF(
TRIM(formulario!M218)="",
"",
IF(
AND(
LEN(TRIM(formulario!M218))=10,
MID(TRIM(formulario!M218),3,1)="/",
MID(TRIM(formulario!M218),6,1)="/",
ISNUMBER(DATE(
VALUE(RIGHT(TRIM(formulario!M218),4)),
VALUE(MID(TRIM(formulario!M218),4,2)),
VALUE(LEFT(TRIM(formulario!M218),2))
))
),
"OK",
"ERROR"
)
)</f>
        <v/>
      </c>
      <c r="N218" t="str">
        <f>IF(
TRIM(formulario!N218)="",
"",
IF(
AND(
LEFT(TRIM(formulario!N218),1)="[",
RIGHT(TRIM(formulario!N218),1)="]",
LEN(TRIM(formulario!N218))-LEN(SUBSTITUTE(TRIM(formulario!N218),"[",""))&gt;=1,
LEN(TRIM(formulario!N218))-LEN(SUBSTITUTE(TRIM(formulario!N218),"]",""))&gt;=1,
LEN(TRIM(formulario!N218))-LEN(SUBSTITUTE(TRIM(formulario!N218),".",""))&gt;=2
),
"OK",
"ERROR"
)
)</f>
        <v/>
      </c>
      <c r="O218" t="str">
        <f>IF(formulario!O218="","",IF(COUNTIF(catalogo_areas_tematicas,formulario!O218)&gt;0,"OK","ERROR"))</f>
        <v/>
      </c>
      <c r="P218" t="str">
        <f>IF(formulario!P218="","",IF(COUNTIF(catalogo_tipos_operacion,formulario!P218)&gt;0,"OK","ERROR"))</f>
        <v/>
      </c>
      <c r="Q218" t="str">
        <f>IF(formulario!Q218="","",IF(COUNTIF(catalogo_productos,formulario!Q218)&gt;0,"OK","ERROR"))</f>
        <v/>
      </c>
    </row>
    <row r="219" spans="1:17">
      <c r="A219" t="str">
        <f>IF(TRIM(formulario!A219)="","",IF(AND(ISNUMBER(VALUE(TRIM(formulario!A219))),OR(LEN(TRIM(formulario!A219))=10, LEN(TRIM(formulario!A219))=13)),"OK","ERROR"))</f>
        <v/>
      </c>
      <c r="B219" t="str">
        <f>IF(TRIM(formulario!B219)="","",IF(AND(ISNUMBER(SEARCH("@",formulario!B219)),ISNUMBER(SEARCH(".",formulario!B219)),NOT(ISNUMBER(SEARCH(" ",formulario!B219)))),"OK","ERROR"))</f>
        <v/>
      </c>
      <c r="C219" t="str">
        <f>IF(TRIM(formulario!C219)="","",IF(AND(LEN(TRIM(formulario!C219))=10,ISNUMBER(VALUE(TRIM(formulario!C219))),LEFT(TRIM(formulario!C219),1)="0"),"OK","ERROR"))</f>
        <v/>
      </c>
      <c r="D219" t="str">
        <f>IF(formulario!D219="","",IF(COUNTIF(catalogo_provincias,formulario!D219)&gt;0,"OK","ERROR"))</f>
        <v/>
      </c>
      <c r="E219" t="str">
        <f>IF(formulario!E219="","",IF(COUNTIF(catalogo_ubicacion!$I$2:$I$222,formulario!D219&amp;"|"&amp;formulario!E219)&gt;0,"OK","ERROR"))</f>
        <v/>
      </c>
      <c r="F219" t="str">
        <f>IF(formulario!F219="","",IF(COUNTIF(catalogo_ubicacion!$E$2:$E$1300,formulario!D219&amp;"|"&amp;formulario!E219&amp;"|"&amp;formulario!F219)&gt;0,"OK","ERROR"))</f>
        <v/>
      </c>
      <c r="G219" t="str">
        <f>IF(TRIM(formulario!G219)="","",IF(LEN(formulario!G219)&lt;=256,"OK","ERROR"))</f>
        <v/>
      </c>
      <c r="H219" t="str">
        <f>IF(TRIM(formulario!H219)="","",IF(LEN(formulario!H219)&lt;=256,"OK","ERROR"))</f>
        <v/>
      </c>
      <c r="I219" t="str">
        <f>IF(
TRIM(formulario!I219)="",
"",
IF(
AND(
ISERROR(SEARCH(",",TRIM(formulario!I219))),
LEN(TRIM(formulario!I219))-LEN(SUBSTITUTE(TRIM(formulario!I219),".",""))&lt;=1,
ISNUMBER(--SUBSTITUTE(TRIM(formulario!I219),".","")),
NOT(LEFT(TRIM(formulario!I219),1)="."),
NOT(RIGHT(TRIM(formulario!I219),1)=".")
),
"OK",
"ERROR"
)
)</f>
        <v/>
      </c>
      <c r="J219" t="str">
        <f>IF(TRIM(formulario!J219)="","",IF(LEN(formulario!J219)&lt;=256,"OK","ERROR"))</f>
        <v/>
      </c>
      <c r="K219" t="str">
        <f>IF(TRIM(formulario!K219)="","",IF(LEN(formulario!K219)&lt;=1024,"OK","ERROR"))</f>
        <v/>
      </c>
      <c r="L219" t="str">
        <f>IF(
TRIM(formulario!L219)="",
"",
IF(
AND(
ISERROR(SEARCH(",",TRIM(formulario!L219))),
LEN(TRIM(formulario!L219))-LEN(SUBSTITUTE(TRIM(formulario!L219),".",""))&lt;=1,
ISNUMBER(--SUBSTITUTE(TRIM(formulario!L219),".","")),
NOT(LEFT(TRIM(formulario!L219),1)="."),
NOT(RIGHT(TRIM(formulario!L219),1)=".")
),
"OK",
"ERROR"
)
)</f>
        <v/>
      </c>
      <c r="M219" t="str">
        <f>IF(
TRIM(formulario!M219)="",
"",
IF(
AND(
LEN(TRIM(formulario!M219))=10,
MID(TRIM(formulario!M219),3,1)="/",
MID(TRIM(formulario!M219),6,1)="/",
ISNUMBER(DATE(
VALUE(RIGHT(TRIM(formulario!M219),4)),
VALUE(MID(TRIM(formulario!M219),4,2)),
VALUE(LEFT(TRIM(formulario!M219),2))
))
),
"OK",
"ERROR"
)
)</f>
        <v/>
      </c>
      <c r="N219" t="str">
        <f>IF(
TRIM(formulario!N219)="",
"",
IF(
AND(
LEFT(TRIM(formulario!N219),1)="[",
RIGHT(TRIM(formulario!N219),1)="]",
LEN(TRIM(formulario!N219))-LEN(SUBSTITUTE(TRIM(formulario!N219),"[",""))&gt;=1,
LEN(TRIM(formulario!N219))-LEN(SUBSTITUTE(TRIM(formulario!N219),"]",""))&gt;=1,
LEN(TRIM(formulario!N219))-LEN(SUBSTITUTE(TRIM(formulario!N219),".",""))&gt;=2
),
"OK",
"ERROR"
)
)</f>
        <v/>
      </c>
      <c r="O219" t="str">
        <f>IF(formulario!O219="","",IF(COUNTIF(catalogo_areas_tematicas,formulario!O219)&gt;0,"OK","ERROR"))</f>
        <v/>
      </c>
      <c r="P219" t="str">
        <f>IF(formulario!P219="","",IF(COUNTIF(catalogo_tipos_operacion,formulario!P219)&gt;0,"OK","ERROR"))</f>
        <v/>
      </c>
      <c r="Q219" t="str">
        <f>IF(formulario!Q219="","",IF(COUNTIF(catalogo_productos,formulario!Q219)&gt;0,"OK","ERROR"))</f>
        <v/>
      </c>
    </row>
    <row r="220" spans="1:17">
      <c r="A220" t="str">
        <f>IF(TRIM(formulario!A220)="","",IF(AND(ISNUMBER(VALUE(TRIM(formulario!A220))),OR(LEN(TRIM(formulario!A220))=10, LEN(TRIM(formulario!A220))=13)),"OK","ERROR"))</f>
        <v/>
      </c>
      <c r="B220" t="str">
        <f>IF(TRIM(formulario!B220)="","",IF(AND(ISNUMBER(SEARCH("@",formulario!B220)),ISNUMBER(SEARCH(".",formulario!B220)),NOT(ISNUMBER(SEARCH(" ",formulario!B220)))),"OK","ERROR"))</f>
        <v/>
      </c>
      <c r="C220" t="str">
        <f>IF(TRIM(formulario!C220)="","",IF(AND(LEN(TRIM(formulario!C220))=10,ISNUMBER(VALUE(TRIM(formulario!C220))),LEFT(TRIM(formulario!C220),1)="0"),"OK","ERROR"))</f>
        <v/>
      </c>
      <c r="D220" t="str">
        <f>IF(formulario!D220="","",IF(COUNTIF(catalogo_provincias,formulario!D220)&gt;0,"OK","ERROR"))</f>
        <v/>
      </c>
      <c r="E220" t="str">
        <f>IF(formulario!E220="","",IF(COUNTIF(catalogo_ubicacion!$I$2:$I$222,formulario!D220&amp;"|"&amp;formulario!E220)&gt;0,"OK","ERROR"))</f>
        <v/>
      </c>
      <c r="F220" t="str">
        <f>IF(formulario!F220="","",IF(COUNTIF(catalogo_ubicacion!$E$2:$E$1300,formulario!D220&amp;"|"&amp;formulario!E220&amp;"|"&amp;formulario!F220)&gt;0,"OK","ERROR"))</f>
        <v/>
      </c>
      <c r="G220" t="str">
        <f>IF(TRIM(formulario!G220)="","",IF(LEN(formulario!G220)&lt;=256,"OK","ERROR"))</f>
        <v/>
      </c>
      <c r="H220" t="str">
        <f>IF(TRIM(formulario!H220)="","",IF(LEN(formulario!H220)&lt;=256,"OK","ERROR"))</f>
        <v/>
      </c>
      <c r="I220" t="str">
        <f>IF(
TRIM(formulario!I220)="",
"",
IF(
AND(
ISERROR(SEARCH(",",TRIM(formulario!I220))),
LEN(TRIM(formulario!I220))-LEN(SUBSTITUTE(TRIM(formulario!I220),".",""))&lt;=1,
ISNUMBER(--SUBSTITUTE(TRIM(formulario!I220),".","")),
NOT(LEFT(TRIM(formulario!I220),1)="."),
NOT(RIGHT(TRIM(formulario!I220),1)=".")
),
"OK",
"ERROR"
)
)</f>
        <v/>
      </c>
      <c r="J220" t="str">
        <f>IF(TRIM(formulario!J220)="","",IF(LEN(formulario!J220)&lt;=256,"OK","ERROR"))</f>
        <v/>
      </c>
      <c r="K220" t="str">
        <f>IF(TRIM(formulario!K220)="","",IF(LEN(formulario!K220)&lt;=1024,"OK","ERROR"))</f>
        <v/>
      </c>
      <c r="L220" t="str">
        <f>IF(
TRIM(formulario!L220)="",
"",
IF(
AND(
ISERROR(SEARCH(",",TRIM(formulario!L220))),
LEN(TRIM(formulario!L220))-LEN(SUBSTITUTE(TRIM(formulario!L220),".",""))&lt;=1,
ISNUMBER(--SUBSTITUTE(TRIM(formulario!L220),".","")),
NOT(LEFT(TRIM(formulario!L220),1)="."),
NOT(RIGHT(TRIM(formulario!L220),1)=".")
),
"OK",
"ERROR"
)
)</f>
        <v/>
      </c>
      <c r="M220" t="str">
        <f>IF(
TRIM(formulario!M220)="",
"",
IF(
AND(
LEN(TRIM(formulario!M220))=10,
MID(TRIM(formulario!M220),3,1)="/",
MID(TRIM(formulario!M220),6,1)="/",
ISNUMBER(DATE(
VALUE(RIGHT(TRIM(formulario!M220),4)),
VALUE(MID(TRIM(formulario!M220),4,2)),
VALUE(LEFT(TRIM(formulario!M220),2))
))
),
"OK",
"ERROR"
)
)</f>
        <v/>
      </c>
      <c r="N220" t="str">
        <f>IF(
TRIM(formulario!N220)="",
"",
IF(
AND(
LEFT(TRIM(formulario!N220),1)="[",
RIGHT(TRIM(formulario!N220),1)="]",
LEN(TRIM(formulario!N220))-LEN(SUBSTITUTE(TRIM(formulario!N220),"[",""))&gt;=1,
LEN(TRIM(formulario!N220))-LEN(SUBSTITUTE(TRIM(formulario!N220),"]",""))&gt;=1,
LEN(TRIM(formulario!N220))-LEN(SUBSTITUTE(TRIM(formulario!N220),".",""))&gt;=2
),
"OK",
"ERROR"
)
)</f>
        <v/>
      </c>
      <c r="O220" t="str">
        <f>IF(formulario!O220="","",IF(COUNTIF(catalogo_areas_tematicas,formulario!O220)&gt;0,"OK","ERROR"))</f>
        <v/>
      </c>
      <c r="P220" t="str">
        <f>IF(formulario!P220="","",IF(COUNTIF(catalogo_tipos_operacion,formulario!P220)&gt;0,"OK","ERROR"))</f>
        <v/>
      </c>
      <c r="Q220" t="str">
        <f>IF(formulario!Q220="","",IF(COUNTIF(catalogo_productos,formulario!Q220)&gt;0,"OK","ERROR"))</f>
        <v/>
      </c>
    </row>
    <row r="221" spans="1:17">
      <c r="A221" t="str">
        <f>IF(TRIM(formulario!A221)="","",IF(AND(ISNUMBER(VALUE(TRIM(formulario!A221))),OR(LEN(TRIM(formulario!A221))=10, LEN(TRIM(formulario!A221))=13)),"OK","ERROR"))</f>
        <v/>
      </c>
      <c r="B221" t="str">
        <f>IF(TRIM(formulario!B221)="","",IF(AND(ISNUMBER(SEARCH("@",formulario!B221)),ISNUMBER(SEARCH(".",formulario!B221)),NOT(ISNUMBER(SEARCH(" ",formulario!B221)))),"OK","ERROR"))</f>
        <v/>
      </c>
      <c r="C221" t="str">
        <f>IF(TRIM(formulario!C221)="","",IF(AND(LEN(TRIM(formulario!C221))=10,ISNUMBER(VALUE(TRIM(formulario!C221))),LEFT(TRIM(formulario!C221),1)="0"),"OK","ERROR"))</f>
        <v/>
      </c>
      <c r="D221" t="str">
        <f>IF(formulario!D221="","",IF(COUNTIF(catalogo_provincias,formulario!D221)&gt;0,"OK","ERROR"))</f>
        <v/>
      </c>
      <c r="E221" t="str">
        <f>IF(formulario!E221="","",IF(COUNTIF(catalogo_ubicacion!$I$2:$I$222,formulario!D221&amp;"|"&amp;formulario!E221)&gt;0,"OK","ERROR"))</f>
        <v/>
      </c>
      <c r="F221" t="str">
        <f>IF(formulario!F221="","",IF(COUNTIF(catalogo_ubicacion!$E$2:$E$1300,formulario!D221&amp;"|"&amp;formulario!E221&amp;"|"&amp;formulario!F221)&gt;0,"OK","ERROR"))</f>
        <v/>
      </c>
      <c r="G221" t="str">
        <f>IF(TRIM(formulario!G221)="","",IF(LEN(formulario!G221)&lt;=256,"OK","ERROR"))</f>
        <v/>
      </c>
      <c r="H221" t="str">
        <f>IF(TRIM(formulario!H221)="","",IF(LEN(formulario!H221)&lt;=256,"OK","ERROR"))</f>
        <v/>
      </c>
      <c r="I221" t="str">
        <f>IF(
TRIM(formulario!I221)="",
"",
IF(
AND(
ISERROR(SEARCH(",",TRIM(formulario!I221))),
LEN(TRIM(formulario!I221))-LEN(SUBSTITUTE(TRIM(formulario!I221),".",""))&lt;=1,
ISNUMBER(--SUBSTITUTE(TRIM(formulario!I221),".","")),
NOT(LEFT(TRIM(formulario!I221),1)="."),
NOT(RIGHT(TRIM(formulario!I221),1)=".")
),
"OK",
"ERROR"
)
)</f>
        <v/>
      </c>
      <c r="J221" t="str">
        <f>IF(TRIM(formulario!J221)="","",IF(LEN(formulario!J221)&lt;=256,"OK","ERROR"))</f>
        <v/>
      </c>
      <c r="K221" t="str">
        <f>IF(TRIM(formulario!K221)="","",IF(LEN(formulario!K221)&lt;=1024,"OK","ERROR"))</f>
        <v/>
      </c>
      <c r="L221" t="str">
        <f>IF(
TRIM(formulario!L221)="",
"",
IF(
AND(
ISERROR(SEARCH(",",TRIM(formulario!L221))),
LEN(TRIM(formulario!L221))-LEN(SUBSTITUTE(TRIM(formulario!L221),".",""))&lt;=1,
ISNUMBER(--SUBSTITUTE(TRIM(formulario!L221),".","")),
NOT(LEFT(TRIM(formulario!L221),1)="."),
NOT(RIGHT(TRIM(formulario!L221),1)=".")
),
"OK",
"ERROR"
)
)</f>
        <v/>
      </c>
      <c r="M221" t="str">
        <f>IF(
TRIM(formulario!M221)="",
"",
IF(
AND(
LEN(TRIM(formulario!M221))=10,
MID(TRIM(formulario!M221),3,1)="/",
MID(TRIM(formulario!M221),6,1)="/",
ISNUMBER(DATE(
VALUE(RIGHT(TRIM(formulario!M221),4)),
VALUE(MID(TRIM(formulario!M221),4,2)),
VALUE(LEFT(TRIM(formulario!M221),2))
))
),
"OK",
"ERROR"
)
)</f>
        <v/>
      </c>
      <c r="N221" t="str">
        <f>IF(
TRIM(formulario!N221)="",
"",
IF(
AND(
LEFT(TRIM(formulario!N221),1)="[",
RIGHT(TRIM(formulario!N221),1)="]",
LEN(TRIM(formulario!N221))-LEN(SUBSTITUTE(TRIM(formulario!N221),"[",""))&gt;=1,
LEN(TRIM(formulario!N221))-LEN(SUBSTITUTE(TRIM(formulario!N221),"]",""))&gt;=1,
LEN(TRIM(formulario!N221))-LEN(SUBSTITUTE(TRIM(formulario!N221),".",""))&gt;=2
),
"OK",
"ERROR"
)
)</f>
        <v/>
      </c>
      <c r="O221" t="str">
        <f>IF(formulario!O221="","",IF(COUNTIF(catalogo_areas_tematicas,formulario!O221)&gt;0,"OK","ERROR"))</f>
        <v/>
      </c>
      <c r="P221" t="str">
        <f>IF(formulario!P221="","",IF(COUNTIF(catalogo_tipos_operacion,formulario!P221)&gt;0,"OK","ERROR"))</f>
        <v/>
      </c>
      <c r="Q221" t="str">
        <f>IF(formulario!Q221="","",IF(COUNTIF(catalogo_productos,formulario!Q221)&gt;0,"OK","ERROR"))</f>
        <v/>
      </c>
    </row>
    <row r="222" spans="1:17">
      <c r="A222" t="str">
        <f>IF(TRIM(formulario!A222)="","",IF(AND(ISNUMBER(VALUE(TRIM(formulario!A222))),OR(LEN(TRIM(formulario!A222))=10, LEN(TRIM(formulario!A222))=13)),"OK","ERROR"))</f>
        <v/>
      </c>
      <c r="B222" t="str">
        <f>IF(TRIM(formulario!B222)="","",IF(AND(ISNUMBER(SEARCH("@",formulario!B222)),ISNUMBER(SEARCH(".",formulario!B222)),NOT(ISNUMBER(SEARCH(" ",formulario!B222)))),"OK","ERROR"))</f>
        <v/>
      </c>
      <c r="C222" t="str">
        <f>IF(TRIM(formulario!C222)="","",IF(AND(LEN(TRIM(formulario!C222))=10,ISNUMBER(VALUE(TRIM(formulario!C222))),LEFT(TRIM(formulario!C222),1)="0"),"OK","ERROR"))</f>
        <v/>
      </c>
      <c r="D222" t="str">
        <f>IF(formulario!D222="","",IF(COUNTIF(catalogo_provincias,formulario!D222)&gt;0,"OK","ERROR"))</f>
        <v/>
      </c>
      <c r="E222" t="str">
        <f>IF(formulario!E222="","",IF(COUNTIF(catalogo_ubicacion!$I$2:$I$222,formulario!D222&amp;"|"&amp;formulario!E222)&gt;0,"OK","ERROR"))</f>
        <v/>
      </c>
      <c r="F222" t="str">
        <f>IF(formulario!F222="","",IF(COUNTIF(catalogo_ubicacion!$E$2:$E$1300,formulario!D222&amp;"|"&amp;formulario!E222&amp;"|"&amp;formulario!F222)&gt;0,"OK","ERROR"))</f>
        <v/>
      </c>
      <c r="G222" t="str">
        <f>IF(TRIM(formulario!G222)="","",IF(LEN(formulario!G222)&lt;=256,"OK","ERROR"))</f>
        <v/>
      </c>
      <c r="H222" t="str">
        <f>IF(TRIM(formulario!H222)="","",IF(LEN(formulario!H222)&lt;=256,"OK","ERROR"))</f>
        <v/>
      </c>
      <c r="I222" t="str">
        <f>IF(
TRIM(formulario!I222)="",
"",
IF(
AND(
ISERROR(SEARCH(",",TRIM(formulario!I222))),
LEN(TRIM(formulario!I222))-LEN(SUBSTITUTE(TRIM(formulario!I222),".",""))&lt;=1,
ISNUMBER(--SUBSTITUTE(TRIM(formulario!I222),".","")),
NOT(LEFT(TRIM(formulario!I222),1)="."),
NOT(RIGHT(TRIM(formulario!I222),1)=".")
),
"OK",
"ERROR"
)
)</f>
        <v/>
      </c>
      <c r="J222" t="str">
        <f>IF(TRIM(formulario!J222)="","",IF(LEN(formulario!J222)&lt;=256,"OK","ERROR"))</f>
        <v/>
      </c>
      <c r="K222" t="str">
        <f>IF(TRIM(formulario!K222)="","",IF(LEN(formulario!K222)&lt;=1024,"OK","ERROR"))</f>
        <v/>
      </c>
      <c r="L222" t="str">
        <f>IF(
TRIM(formulario!L222)="",
"",
IF(
AND(
ISERROR(SEARCH(",",TRIM(formulario!L222))),
LEN(TRIM(formulario!L222))-LEN(SUBSTITUTE(TRIM(formulario!L222),".",""))&lt;=1,
ISNUMBER(--SUBSTITUTE(TRIM(formulario!L222),".","")),
NOT(LEFT(TRIM(formulario!L222),1)="."),
NOT(RIGHT(TRIM(formulario!L222),1)=".")
),
"OK",
"ERROR"
)
)</f>
        <v/>
      </c>
      <c r="M222" t="str">
        <f>IF(
TRIM(formulario!M222)="",
"",
IF(
AND(
LEN(TRIM(formulario!M222))=10,
MID(TRIM(formulario!M222),3,1)="/",
MID(TRIM(formulario!M222),6,1)="/",
ISNUMBER(DATE(
VALUE(RIGHT(TRIM(formulario!M222),4)),
VALUE(MID(TRIM(formulario!M222),4,2)),
VALUE(LEFT(TRIM(formulario!M222),2))
))
),
"OK",
"ERROR"
)
)</f>
        <v/>
      </c>
      <c r="N222" t="str">
        <f>IF(
TRIM(formulario!N222)="",
"",
IF(
AND(
LEFT(TRIM(formulario!N222),1)="[",
RIGHT(TRIM(formulario!N222),1)="]",
LEN(TRIM(formulario!N222))-LEN(SUBSTITUTE(TRIM(formulario!N222),"[",""))&gt;=1,
LEN(TRIM(formulario!N222))-LEN(SUBSTITUTE(TRIM(formulario!N222),"]",""))&gt;=1,
LEN(TRIM(formulario!N222))-LEN(SUBSTITUTE(TRIM(formulario!N222),".",""))&gt;=2
),
"OK",
"ERROR"
)
)</f>
        <v/>
      </c>
      <c r="O222" t="str">
        <f>IF(formulario!O222="","",IF(COUNTIF(catalogo_areas_tematicas,formulario!O222)&gt;0,"OK","ERROR"))</f>
        <v/>
      </c>
      <c r="P222" t="str">
        <f>IF(formulario!P222="","",IF(COUNTIF(catalogo_tipos_operacion,formulario!P222)&gt;0,"OK","ERROR"))</f>
        <v/>
      </c>
      <c r="Q222" t="str">
        <f>IF(formulario!Q222="","",IF(COUNTIF(catalogo_productos,formulario!Q222)&gt;0,"OK","ERROR"))</f>
        <v/>
      </c>
    </row>
    <row r="223" spans="1:17">
      <c r="A223" t="str">
        <f>IF(TRIM(formulario!A223)="","",IF(AND(ISNUMBER(VALUE(TRIM(formulario!A223))),OR(LEN(TRIM(formulario!A223))=10, LEN(TRIM(formulario!A223))=13)),"OK","ERROR"))</f>
        <v/>
      </c>
      <c r="B223" t="str">
        <f>IF(TRIM(formulario!B223)="","",IF(AND(ISNUMBER(SEARCH("@",formulario!B223)),ISNUMBER(SEARCH(".",formulario!B223)),NOT(ISNUMBER(SEARCH(" ",formulario!B223)))),"OK","ERROR"))</f>
        <v/>
      </c>
      <c r="C223" t="str">
        <f>IF(TRIM(formulario!C223)="","",IF(AND(LEN(TRIM(formulario!C223))=10,ISNUMBER(VALUE(TRIM(formulario!C223))),LEFT(TRIM(formulario!C223),1)="0"),"OK","ERROR"))</f>
        <v/>
      </c>
      <c r="D223" t="str">
        <f>IF(formulario!D223="","",IF(COUNTIF(catalogo_provincias,formulario!D223)&gt;0,"OK","ERROR"))</f>
        <v/>
      </c>
      <c r="E223" t="str">
        <f>IF(formulario!E223="","",IF(COUNTIF(catalogo_ubicacion!$I$2:$I$222,formulario!D223&amp;"|"&amp;formulario!E223)&gt;0,"OK","ERROR"))</f>
        <v/>
      </c>
      <c r="F223" t="str">
        <f>IF(formulario!F223="","",IF(COUNTIF(catalogo_ubicacion!$E$2:$E$1300,formulario!D223&amp;"|"&amp;formulario!E223&amp;"|"&amp;formulario!F223)&gt;0,"OK","ERROR"))</f>
        <v/>
      </c>
      <c r="G223" t="str">
        <f>IF(TRIM(formulario!G223)="","",IF(LEN(formulario!G223)&lt;=256,"OK","ERROR"))</f>
        <v/>
      </c>
      <c r="H223" t="str">
        <f>IF(TRIM(formulario!H223)="","",IF(LEN(formulario!H223)&lt;=256,"OK","ERROR"))</f>
        <v/>
      </c>
      <c r="I223" t="str">
        <f>IF(
TRIM(formulario!I223)="",
"",
IF(
AND(
ISERROR(SEARCH(",",TRIM(formulario!I223))),
LEN(TRIM(formulario!I223))-LEN(SUBSTITUTE(TRIM(formulario!I223),".",""))&lt;=1,
ISNUMBER(--SUBSTITUTE(TRIM(formulario!I223),".","")),
NOT(LEFT(TRIM(formulario!I223),1)="."),
NOT(RIGHT(TRIM(formulario!I223),1)=".")
),
"OK",
"ERROR"
)
)</f>
        <v/>
      </c>
      <c r="J223" t="str">
        <f>IF(TRIM(formulario!J223)="","",IF(LEN(formulario!J223)&lt;=256,"OK","ERROR"))</f>
        <v/>
      </c>
      <c r="K223" t="str">
        <f>IF(TRIM(formulario!K223)="","",IF(LEN(formulario!K223)&lt;=1024,"OK","ERROR"))</f>
        <v/>
      </c>
      <c r="L223" t="str">
        <f>IF(
TRIM(formulario!L223)="",
"",
IF(
AND(
ISERROR(SEARCH(",",TRIM(formulario!L223))),
LEN(TRIM(formulario!L223))-LEN(SUBSTITUTE(TRIM(formulario!L223),".",""))&lt;=1,
ISNUMBER(--SUBSTITUTE(TRIM(formulario!L223),".","")),
NOT(LEFT(TRIM(formulario!L223),1)="."),
NOT(RIGHT(TRIM(formulario!L223),1)=".")
),
"OK",
"ERROR"
)
)</f>
        <v/>
      </c>
      <c r="M223" t="str">
        <f>IF(
TRIM(formulario!M223)="",
"",
IF(
AND(
LEN(TRIM(formulario!M223))=10,
MID(TRIM(formulario!M223),3,1)="/",
MID(TRIM(formulario!M223),6,1)="/",
ISNUMBER(DATE(
VALUE(RIGHT(TRIM(formulario!M223),4)),
VALUE(MID(TRIM(formulario!M223),4,2)),
VALUE(LEFT(TRIM(formulario!M223),2))
))
),
"OK",
"ERROR"
)
)</f>
        <v/>
      </c>
      <c r="N223" t="str">
        <f>IF(
TRIM(formulario!N223)="",
"",
IF(
AND(
LEFT(TRIM(formulario!N223),1)="[",
RIGHT(TRIM(formulario!N223),1)="]",
LEN(TRIM(formulario!N223))-LEN(SUBSTITUTE(TRIM(formulario!N223),"[",""))&gt;=1,
LEN(TRIM(formulario!N223))-LEN(SUBSTITUTE(TRIM(formulario!N223),"]",""))&gt;=1,
LEN(TRIM(formulario!N223))-LEN(SUBSTITUTE(TRIM(formulario!N223),".",""))&gt;=2
),
"OK",
"ERROR"
)
)</f>
        <v/>
      </c>
      <c r="O223" t="str">
        <f>IF(formulario!O223="","",IF(COUNTIF(catalogo_areas_tematicas,formulario!O223)&gt;0,"OK","ERROR"))</f>
        <v/>
      </c>
      <c r="P223" t="str">
        <f>IF(formulario!P223="","",IF(COUNTIF(catalogo_tipos_operacion,formulario!P223)&gt;0,"OK","ERROR"))</f>
        <v/>
      </c>
      <c r="Q223" t="str">
        <f>IF(formulario!Q223="","",IF(COUNTIF(catalogo_productos,formulario!Q223)&gt;0,"OK","ERROR"))</f>
        <v/>
      </c>
    </row>
    <row r="224" spans="1:17">
      <c r="A224" t="str">
        <f>IF(TRIM(formulario!A224)="","",IF(AND(ISNUMBER(VALUE(TRIM(formulario!A224))),OR(LEN(TRIM(formulario!A224))=10, LEN(TRIM(formulario!A224))=13)),"OK","ERROR"))</f>
        <v/>
      </c>
      <c r="B224" t="str">
        <f>IF(TRIM(formulario!B224)="","",IF(AND(ISNUMBER(SEARCH("@",formulario!B224)),ISNUMBER(SEARCH(".",formulario!B224)),NOT(ISNUMBER(SEARCH(" ",formulario!B224)))),"OK","ERROR"))</f>
        <v/>
      </c>
      <c r="C224" t="str">
        <f>IF(TRIM(formulario!C224)="","",IF(AND(LEN(TRIM(formulario!C224))=10,ISNUMBER(VALUE(TRIM(formulario!C224))),LEFT(TRIM(formulario!C224),1)="0"),"OK","ERROR"))</f>
        <v/>
      </c>
      <c r="D224" t="str">
        <f>IF(formulario!D224="","",IF(COUNTIF(catalogo_provincias,formulario!D224)&gt;0,"OK","ERROR"))</f>
        <v/>
      </c>
      <c r="E224" t="str">
        <f>IF(formulario!E224="","",IF(COUNTIF(catalogo_ubicacion!$I$2:$I$222,formulario!D224&amp;"|"&amp;formulario!E224)&gt;0,"OK","ERROR"))</f>
        <v/>
      </c>
      <c r="F224" t="str">
        <f>IF(formulario!F224="","",IF(COUNTIF(catalogo_ubicacion!$E$2:$E$1300,formulario!D224&amp;"|"&amp;formulario!E224&amp;"|"&amp;formulario!F224)&gt;0,"OK","ERROR"))</f>
        <v/>
      </c>
      <c r="G224" t="str">
        <f>IF(TRIM(formulario!G224)="","",IF(LEN(formulario!G224)&lt;=256,"OK","ERROR"))</f>
        <v/>
      </c>
      <c r="H224" t="str">
        <f>IF(TRIM(formulario!H224)="","",IF(LEN(formulario!H224)&lt;=256,"OK","ERROR"))</f>
        <v/>
      </c>
      <c r="I224" t="str">
        <f>IF(
TRIM(formulario!I224)="",
"",
IF(
AND(
ISERROR(SEARCH(",",TRIM(formulario!I224))),
LEN(TRIM(formulario!I224))-LEN(SUBSTITUTE(TRIM(formulario!I224),".",""))&lt;=1,
ISNUMBER(--SUBSTITUTE(TRIM(formulario!I224),".","")),
NOT(LEFT(TRIM(formulario!I224),1)="."),
NOT(RIGHT(TRIM(formulario!I224),1)=".")
),
"OK",
"ERROR"
)
)</f>
        <v/>
      </c>
      <c r="J224" t="str">
        <f>IF(TRIM(formulario!J224)="","",IF(LEN(formulario!J224)&lt;=256,"OK","ERROR"))</f>
        <v/>
      </c>
      <c r="K224" t="str">
        <f>IF(TRIM(formulario!K224)="","",IF(LEN(formulario!K224)&lt;=1024,"OK","ERROR"))</f>
        <v/>
      </c>
      <c r="L224" t="str">
        <f>IF(
TRIM(formulario!L224)="",
"",
IF(
AND(
ISERROR(SEARCH(",",TRIM(formulario!L224))),
LEN(TRIM(formulario!L224))-LEN(SUBSTITUTE(TRIM(formulario!L224),".",""))&lt;=1,
ISNUMBER(--SUBSTITUTE(TRIM(formulario!L224),".","")),
NOT(LEFT(TRIM(formulario!L224),1)="."),
NOT(RIGHT(TRIM(formulario!L224),1)=".")
),
"OK",
"ERROR"
)
)</f>
        <v/>
      </c>
      <c r="M224" t="str">
        <f>IF(
TRIM(formulario!M224)="",
"",
IF(
AND(
LEN(TRIM(formulario!M224))=10,
MID(TRIM(formulario!M224),3,1)="/",
MID(TRIM(formulario!M224),6,1)="/",
ISNUMBER(DATE(
VALUE(RIGHT(TRIM(formulario!M224),4)),
VALUE(MID(TRIM(formulario!M224),4,2)),
VALUE(LEFT(TRIM(formulario!M224),2))
))
),
"OK",
"ERROR"
)
)</f>
        <v/>
      </c>
      <c r="N224" t="str">
        <f>IF(
TRIM(formulario!N224)="",
"",
IF(
AND(
LEFT(TRIM(formulario!N224),1)="[",
RIGHT(TRIM(formulario!N224),1)="]",
LEN(TRIM(formulario!N224))-LEN(SUBSTITUTE(TRIM(formulario!N224),"[",""))&gt;=1,
LEN(TRIM(formulario!N224))-LEN(SUBSTITUTE(TRIM(formulario!N224),"]",""))&gt;=1,
LEN(TRIM(formulario!N224))-LEN(SUBSTITUTE(TRIM(formulario!N224),".",""))&gt;=2
),
"OK",
"ERROR"
)
)</f>
        <v/>
      </c>
      <c r="O224" t="str">
        <f>IF(formulario!O224="","",IF(COUNTIF(catalogo_areas_tematicas,formulario!O224)&gt;0,"OK","ERROR"))</f>
        <v/>
      </c>
      <c r="P224" t="str">
        <f>IF(formulario!P224="","",IF(COUNTIF(catalogo_tipos_operacion,formulario!P224)&gt;0,"OK","ERROR"))</f>
        <v/>
      </c>
      <c r="Q224" t="str">
        <f>IF(formulario!Q224="","",IF(COUNTIF(catalogo_productos,formulario!Q224)&gt;0,"OK","ERROR"))</f>
        <v/>
      </c>
    </row>
    <row r="225" spans="1:17">
      <c r="A225" t="str">
        <f>IF(TRIM(formulario!A225)="","",IF(AND(ISNUMBER(VALUE(TRIM(formulario!A225))),OR(LEN(TRIM(formulario!A225))=10, LEN(TRIM(formulario!A225))=13)),"OK","ERROR"))</f>
        <v/>
      </c>
      <c r="B225" t="str">
        <f>IF(TRIM(formulario!B225)="","",IF(AND(ISNUMBER(SEARCH("@",formulario!B225)),ISNUMBER(SEARCH(".",formulario!B225)),NOT(ISNUMBER(SEARCH(" ",formulario!B225)))),"OK","ERROR"))</f>
        <v/>
      </c>
      <c r="C225" t="str">
        <f>IF(TRIM(formulario!C225)="","",IF(AND(LEN(TRIM(formulario!C225))=10,ISNUMBER(VALUE(TRIM(formulario!C225))),LEFT(TRIM(formulario!C225),1)="0"),"OK","ERROR"))</f>
        <v/>
      </c>
      <c r="D225" t="str">
        <f>IF(formulario!D225="","",IF(COUNTIF(catalogo_provincias,formulario!D225)&gt;0,"OK","ERROR"))</f>
        <v/>
      </c>
      <c r="E225" t="str">
        <f>IF(formulario!E225="","",IF(COUNTIF(catalogo_ubicacion!$I$2:$I$222,formulario!D225&amp;"|"&amp;formulario!E225)&gt;0,"OK","ERROR"))</f>
        <v/>
      </c>
      <c r="F225" t="str">
        <f>IF(formulario!F225="","",IF(COUNTIF(catalogo_ubicacion!$E$2:$E$1300,formulario!D225&amp;"|"&amp;formulario!E225&amp;"|"&amp;formulario!F225)&gt;0,"OK","ERROR"))</f>
        <v/>
      </c>
      <c r="G225" t="str">
        <f>IF(TRIM(formulario!G225)="","",IF(LEN(formulario!G225)&lt;=256,"OK","ERROR"))</f>
        <v/>
      </c>
      <c r="H225" t="str">
        <f>IF(TRIM(formulario!H225)="","",IF(LEN(formulario!H225)&lt;=256,"OK","ERROR"))</f>
        <v/>
      </c>
      <c r="I225" t="str">
        <f>IF(
TRIM(formulario!I225)="",
"",
IF(
AND(
ISERROR(SEARCH(",",TRIM(formulario!I225))),
LEN(TRIM(formulario!I225))-LEN(SUBSTITUTE(TRIM(formulario!I225),".",""))&lt;=1,
ISNUMBER(--SUBSTITUTE(TRIM(formulario!I225),".","")),
NOT(LEFT(TRIM(formulario!I225),1)="."),
NOT(RIGHT(TRIM(formulario!I225),1)=".")
),
"OK",
"ERROR"
)
)</f>
        <v/>
      </c>
      <c r="J225" t="str">
        <f>IF(TRIM(formulario!J225)="","",IF(LEN(formulario!J225)&lt;=256,"OK","ERROR"))</f>
        <v/>
      </c>
      <c r="K225" t="str">
        <f>IF(TRIM(formulario!K225)="","",IF(LEN(formulario!K225)&lt;=1024,"OK","ERROR"))</f>
        <v/>
      </c>
      <c r="L225" t="str">
        <f>IF(
TRIM(formulario!L225)="",
"",
IF(
AND(
ISERROR(SEARCH(",",TRIM(formulario!L225))),
LEN(TRIM(formulario!L225))-LEN(SUBSTITUTE(TRIM(formulario!L225),".",""))&lt;=1,
ISNUMBER(--SUBSTITUTE(TRIM(formulario!L225),".","")),
NOT(LEFT(TRIM(formulario!L225),1)="."),
NOT(RIGHT(TRIM(formulario!L225),1)=".")
),
"OK",
"ERROR"
)
)</f>
        <v/>
      </c>
      <c r="M225" t="str">
        <f>IF(
TRIM(formulario!M225)="",
"",
IF(
AND(
LEN(TRIM(formulario!M225))=10,
MID(TRIM(formulario!M225),3,1)="/",
MID(TRIM(formulario!M225),6,1)="/",
ISNUMBER(DATE(
VALUE(RIGHT(TRIM(formulario!M225),4)),
VALUE(MID(TRIM(formulario!M225),4,2)),
VALUE(LEFT(TRIM(formulario!M225),2))
))
),
"OK",
"ERROR"
)
)</f>
        <v/>
      </c>
      <c r="N225" t="str">
        <f>IF(
TRIM(formulario!N225)="",
"",
IF(
AND(
LEFT(TRIM(formulario!N225),1)="[",
RIGHT(TRIM(formulario!N225),1)="]",
LEN(TRIM(formulario!N225))-LEN(SUBSTITUTE(TRIM(formulario!N225),"[",""))&gt;=1,
LEN(TRIM(formulario!N225))-LEN(SUBSTITUTE(TRIM(formulario!N225),"]",""))&gt;=1,
LEN(TRIM(formulario!N225))-LEN(SUBSTITUTE(TRIM(formulario!N225),".",""))&gt;=2
),
"OK",
"ERROR"
)
)</f>
        <v/>
      </c>
      <c r="O225" t="str">
        <f>IF(formulario!O225="","",IF(COUNTIF(catalogo_areas_tematicas,formulario!O225)&gt;0,"OK","ERROR"))</f>
        <v/>
      </c>
      <c r="P225" t="str">
        <f>IF(formulario!P225="","",IF(COUNTIF(catalogo_tipos_operacion,formulario!P225)&gt;0,"OK","ERROR"))</f>
        <v/>
      </c>
      <c r="Q225" t="str">
        <f>IF(formulario!Q225="","",IF(COUNTIF(catalogo_productos,formulario!Q225)&gt;0,"OK","ERROR"))</f>
        <v/>
      </c>
    </row>
    <row r="226" spans="1:17">
      <c r="A226" t="str">
        <f>IF(TRIM(formulario!A226)="","",IF(AND(ISNUMBER(VALUE(TRIM(formulario!A226))),OR(LEN(TRIM(formulario!A226))=10, LEN(TRIM(formulario!A226))=13)),"OK","ERROR"))</f>
        <v/>
      </c>
      <c r="B226" t="str">
        <f>IF(TRIM(formulario!B226)="","",IF(AND(ISNUMBER(SEARCH("@",formulario!B226)),ISNUMBER(SEARCH(".",formulario!B226)),NOT(ISNUMBER(SEARCH(" ",formulario!B226)))),"OK","ERROR"))</f>
        <v/>
      </c>
      <c r="C226" t="str">
        <f>IF(TRIM(formulario!C226)="","",IF(AND(LEN(TRIM(formulario!C226))=10,ISNUMBER(VALUE(TRIM(formulario!C226))),LEFT(TRIM(formulario!C226),1)="0"),"OK","ERROR"))</f>
        <v/>
      </c>
      <c r="D226" t="str">
        <f>IF(formulario!D226="","",IF(COUNTIF(catalogo_provincias,formulario!D226)&gt;0,"OK","ERROR"))</f>
        <v/>
      </c>
      <c r="E226" t="str">
        <f>IF(formulario!E226="","",IF(COUNTIF(catalogo_ubicacion!$I$2:$I$222,formulario!D226&amp;"|"&amp;formulario!E226)&gt;0,"OK","ERROR"))</f>
        <v/>
      </c>
      <c r="F226" t="str">
        <f>IF(formulario!F226="","",IF(COUNTIF(catalogo_ubicacion!$E$2:$E$1300,formulario!D226&amp;"|"&amp;formulario!E226&amp;"|"&amp;formulario!F226)&gt;0,"OK","ERROR"))</f>
        <v/>
      </c>
      <c r="G226" t="str">
        <f>IF(TRIM(formulario!G226)="","",IF(LEN(formulario!G226)&lt;=256,"OK","ERROR"))</f>
        <v/>
      </c>
      <c r="H226" t="str">
        <f>IF(TRIM(formulario!H226)="","",IF(LEN(formulario!H226)&lt;=256,"OK","ERROR"))</f>
        <v/>
      </c>
      <c r="I226" t="str">
        <f>IF(
TRIM(formulario!I226)="",
"",
IF(
AND(
ISERROR(SEARCH(",",TRIM(formulario!I226))),
LEN(TRIM(formulario!I226))-LEN(SUBSTITUTE(TRIM(formulario!I226),".",""))&lt;=1,
ISNUMBER(--SUBSTITUTE(TRIM(formulario!I226),".","")),
NOT(LEFT(TRIM(formulario!I226),1)="."),
NOT(RIGHT(TRIM(formulario!I226),1)=".")
),
"OK",
"ERROR"
)
)</f>
        <v/>
      </c>
      <c r="J226" t="str">
        <f>IF(TRIM(formulario!J226)="","",IF(LEN(formulario!J226)&lt;=256,"OK","ERROR"))</f>
        <v/>
      </c>
      <c r="K226" t="str">
        <f>IF(TRIM(formulario!K226)="","",IF(LEN(formulario!K226)&lt;=1024,"OK","ERROR"))</f>
        <v/>
      </c>
      <c r="L226" t="str">
        <f>IF(
TRIM(formulario!L226)="",
"",
IF(
AND(
ISERROR(SEARCH(",",TRIM(formulario!L226))),
LEN(TRIM(formulario!L226))-LEN(SUBSTITUTE(TRIM(formulario!L226),".",""))&lt;=1,
ISNUMBER(--SUBSTITUTE(TRIM(formulario!L226),".","")),
NOT(LEFT(TRIM(formulario!L226),1)="."),
NOT(RIGHT(TRIM(formulario!L226),1)=".")
),
"OK",
"ERROR"
)
)</f>
        <v/>
      </c>
      <c r="M226" t="str">
        <f>IF(
TRIM(formulario!M226)="",
"",
IF(
AND(
LEN(TRIM(formulario!M226))=10,
MID(TRIM(formulario!M226),3,1)="/",
MID(TRIM(formulario!M226),6,1)="/",
ISNUMBER(DATE(
VALUE(RIGHT(TRIM(formulario!M226),4)),
VALUE(MID(TRIM(formulario!M226),4,2)),
VALUE(LEFT(TRIM(formulario!M226),2))
))
),
"OK",
"ERROR"
)
)</f>
        <v/>
      </c>
      <c r="N226" t="str">
        <f>IF(
TRIM(formulario!N226)="",
"",
IF(
AND(
LEFT(TRIM(formulario!N226),1)="[",
RIGHT(TRIM(formulario!N226),1)="]",
LEN(TRIM(formulario!N226))-LEN(SUBSTITUTE(TRIM(formulario!N226),"[",""))&gt;=1,
LEN(TRIM(formulario!N226))-LEN(SUBSTITUTE(TRIM(formulario!N226),"]",""))&gt;=1,
LEN(TRIM(formulario!N226))-LEN(SUBSTITUTE(TRIM(formulario!N226),".",""))&gt;=2
),
"OK",
"ERROR"
)
)</f>
        <v/>
      </c>
      <c r="O226" t="str">
        <f>IF(formulario!O226="","",IF(COUNTIF(catalogo_areas_tematicas,formulario!O226)&gt;0,"OK","ERROR"))</f>
        <v/>
      </c>
      <c r="P226" t="str">
        <f>IF(formulario!P226="","",IF(COUNTIF(catalogo_tipos_operacion,formulario!P226)&gt;0,"OK","ERROR"))</f>
        <v/>
      </c>
      <c r="Q226" t="str">
        <f>IF(formulario!Q226="","",IF(COUNTIF(catalogo_productos,formulario!Q226)&gt;0,"OK","ERROR"))</f>
        <v/>
      </c>
    </row>
    <row r="227" spans="1:17">
      <c r="A227" t="str">
        <f>IF(TRIM(formulario!A227)="","",IF(AND(ISNUMBER(VALUE(TRIM(formulario!A227))),OR(LEN(TRIM(formulario!A227))=10, LEN(TRIM(formulario!A227))=13)),"OK","ERROR"))</f>
        <v/>
      </c>
      <c r="B227" t="str">
        <f>IF(TRIM(formulario!B227)="","",IF(AND(ISNUMBER(SEARCH("@",formulario!B227)),ISNUMBER(SEARCH(".",formulario!B227)),NOT(ISNUMBER(SEARCH(" ",formulario!B227)))),"OK","ERROR"))</f>
        <v/>
      </c>
      <c r="C227" t="str">
        <f>IF(TRIM(formulario!C227)="","",IF(AND(LEN(TRIM(formulario!C227))=10,ISNUMBER(VALUE(TRIM(formulario!C227))),LEFT(TRIM(formulario!C227),1)="0"),"OK","ERROR"))</f>
        <v/>
      </c>
      <c r="D227" t="str">
        <f>IF(formulario!D227="","",IF(COUNTIF(catalogo_provincias,formulario!D227)&gt;0,"OK","ERROR"))</f>
        <v/>
      </c>
      <c r="E227" t="str">
        <f>IF(formulario!E227="","",IF(COUNTIF(catalogo_ubicacion!$I$2:$I$222,formulario!D227&amp;"|"&amp;formulario!E227)&gt;0,"OK","ERROR"))</f>
        <v/>
      </c>
      <c r="F227" t="str">
        <f>IF(formulario!F227="","",IF(COUNTIF(catalogo_ubicacion!$E$2:$E$1300,formulario!D227&amp;"|"&amp;formulario!E227&amp;"|"&amp;formulario!F227)&gt;0,"OK","ERROR"))</f>
        <v/>
      </c>
      <c r="G227" t="str">
        <f>IF(TRIM(formulario!G227)="","",IF(LEN(formulario!G227)&lt;=256,"OK","ERROR"))</f>
        <v/>
      </c>
      <c r="H227" t="str">
        <f>IF(TRIM(formulario!H227)="","",IF(LEN(formulario!H227)&lt;=256,"OK","ERROR"))</f>
        <v/>
      </c>
      <c r="I227" t="str">
        <f>IF(
TRIM(formulario!I227)="",
"",
IF(
AND(
ISERROR(SEARCH(",",TRIM(formulario!I227))),
LEN(TRIM(formulario!I227))-LEN(SUBSTITUTE(TRIM(formulario!I227),".",""))&lt;=1,
ISNUMBER(--SUBSTITUTE(TRIM(formulario!I227),".","")),
NOT(LEFT(TRIM(formulario!I227),1)="."),
NOT(RIGHT(TRIM(formulario!I227),1)=".")
),
"OK",
"ERROR"
)
)</f>
        <v/>
      </c>
      <c r="J227" t="str">
        <f>IF(TRIM(formulario!J227)="","",IF(LEN(formulario!J227)&lt;=256,"OK","ERROR"))</f>
        <v/>
      </c>
      <c r="K227" t="str">
        <f>IF(TRIM(formulario!K227)="","",IF(LEN(formulario!K227)&lt;=1024,"OK","ERROR"))</f>
        <v/>
      </c>
      <c r="L227" t="str">
        <f>IF(
TRIM(formulario!L227)="",
"",
IF(
AND(
ISERROR(SEARCH(",",TRIM(formulario!L227))),
LEN(TRIM(formulario!L227))-LEN(SUBSTITUTE(TRIM(formulario!L227),".",""))&lt;=1,
ISNUMBER(--SUBSTITUTE(TRIM(formulario!L227),".","")),
NOT(LEFT(TRIM(formulario!L227),1)="."),
NOT(RIGHT(TRIM(formulario!L227),1)=".")
),
"OK",
"ERROR"
)
)</f>
        <v/>
      </c>
      <c r="M227" t="str">
        <f>IF(
TRIM(formulario!M227)="",
"",
IF(
AND(
LEN(TRIM(formulario!M227))=10,
MID(TRIM(formulario!M227),3,1)="/",
MID(TRIM(formulario!M227),6,1)="/",
ISNUMBER(DATE(
VALUE(RIGHT(TRIM(formulario!M227),4)),
VALUE(MID(TRIM(formulario!M227),4,2)),
VALUE(LEFT(TRIM(formulario!M227),2))
))
),
"OK",
"ERROR"
)
)</f>
        <v/>
      </c>
      <c r="N227" t="str">
        <f>IF(
TRIM(formulario!N227)="",
"",
IF(
AND(
LEFT(TRIM(formulario!N227),1)="[",
RIGHT(TRIM(formulario!N227),1)="]",
LEN(TRIM(formulario!N227))-LEN(SUBSTITUTE(TRIM(formulario!N227),"[",""))&gt;=1,
LEN(TRIM(formulario!N227))-LEN(SUBSTITUTE(TRIM(formulario!N227),"]",""))&gt;=1,
LEN(TRIM(formulario!N227))-LEN(SUBSTITUTE(TRIM(formulario!N227),".",""))&gt;=2
),
"OK",
"ERROR"
)
)</f>
        <v/>
      </c>
      <c r="O227" t="str">
        <f>IF(formulario!O227="","",IF(COUNTIF(catalogo_areas_tematicas,formulario!O227)&gt;0,"OK","ERROR"))</f>
        <v/>
      </c>
      <c r="P227" t="str">
        <f>IF(formulario!P227="","",IF(COUNTIF(catalogo_tipos_operacion,formulario!P227)&gt;0,"OK","ERROR"))</f>
        <v/>
      </c>
      <c r="Q227" t="str">
        <f>IF(formulario!Q227="","",IF(COUNTIF(catalogo_productos,formulario!Q227)&gt;0,"OK","ERROR"))</f>
        <v/>
      </c>
    </row>
    <row r="228" spans="1:17">
      <c r="A228" t="str">
        <f>IF(TRIM(formulario!A228)="","",IF(AND(ISNUMBER(VALUE(TRIM(formulario!A228))),OR(LEN(TRIM(formulario!A228))=10, LEN(TRIM(formulario!A228))=13)),"OK","ERROR"))</f>
        <v/>
      </c>
      <c r="B228" t="str">
        <f>IF(TRIM(formulario!B228)="","",IF(AND(ISNUMBER(SEARCH("@",formulario!B228)),ISNUMBER(SEARCH(".",formulario!B228)),NOT(ISNUMBER(SEARCH(" ",formulario!B228)))),"OK","ERROR"))</f>
        <v/>
      </c>
      <c r="C228" t="str">
        <f>IF(TRIM(formulario!C228)="","",IF(AND(LEN(TRIM(formulario!C228))=10,ISNUMBER(VALUE(TRIM(formulario!C228))),LEFT(TRIM(formulario!C228),1)="0"),"OK","ERROR"))</f>
        <v/>
      </c>
      <c r="D228" t="str">
        <f>IF(formulario!D228="","",IF(COUNTIF(catalogo_provincias,formulario!D228)&gt;0,"OK","ERROR"))</f>
        <v/>
      </c>
      <c r="E228" t="str">
        <f>IF(formulario!E228="","",IF(COUNTIF(catalogo_ubicacion!$I$2:$I$222,formulario!D228&amp;"|"&amp;formulario!E228)&gt;0,"OK","ERROR"))</f>
        <v/>
      </c>
      <c r="F228" t="str">
        <f>IF(formulario!F228="","",IF(COUNTIF(catalogo_ubicacion!$E$2:$E$1300,formulario!D228&amp;"|"&amp;formulario!E228&amp;"|"&amp;formulario!F228)&gt;0,"OK","ERROR"))</f>
        <v/>
      </c>
      <c r="G228" t="str">
        <f>IF(TRIM(formulario!G228)="","",IF(LEN(formulario!G228)&lt;=256,"OK","ERROR"))</f>
        <v/>
      </c>
      <c r="H228" t="str">
        <f>IF(TRIM(formulario!H228)="","",IF(LEN(formulario!H228)&lt;=256,"OK","ERROR"))</f>
        <v/>
      </c>
      <c r="I228" t="str">
        <f>IF(
TRIM(formulario!I228)="",
"",
IF(
AND(
ISERROR(SEARCH(",",TRIM(formulario!I228))),
LEN(TRIM(formulario!I228))-LEN(SUBSTITUTE(TRIM(formulario!I228),".",""))&lt;=1,
ISNUMBER(--SUBSTITUTE(TRIM(formulario!I228),".","")),
NOT(LEFT(TRIM(formulario!I228),1)="."),
NOT(RIGHT(TRIM(formulario!I228),1)=".")
),
"OK",
"ERROR"
)
)</f>
        <v/>
      </c>
      <c r="J228" t="str">
        <f>IF(TRIM(formulario!J228)="","",IF(LEN(formulario!J228)&lt;=256,"OK","ERROR"))</f>
        <v/>
      </c>
      <c r="K228" t="str">
        <f>IF(TRIM(formulario!K228)="","",IF(LEN(formulario!K228)&lt;=1024,"OK","ERROR"))</f>
        <v/>
      </c>
      <c r="L228" t="str">
        <f>IF(
TRIM(formulario!L228)="",
"",
IF(
AND(
ISERROR(SEARCH(",",TRIM(formulario!L228))),
LEN(TRIM(formulario!L228))-LEN(SUBSTITUTE(TRIM(formulario!L228),".",""))&lt;=1,
ISNUMBER(--SUBSTITUTE(TRIM(formulario!L228),".","")),
NOT(LEFT(TRIM(formulario!L228),1)="."),
NOT(RIGHT(TRIM(formulario!L228),1)=".")
),
"OK",
"ERROR"
)
)</f>
        <v/>
      </c>
      <c r="M228" t="str">
        <f>IF(
TRIM(formulario!M228)="",
"",
IF(
AND(
LEN(TRIM(formulario!M228))=10,
MID(TRIM(formulario!M228),3,1)="/",
MID(TRIM(formulario!M228),6,1)="/",
ISNUMBER(DATE(
VALUE(RIGHT(TRIM(formulario!M228),4)),
VALUE(MID(TRIM(formulario!M228),4,2)),
VALUE(LEFT(TRIM(formulario!M228),2))
))
),
"OK",
"ERROR"
)
)</f>
        <v/>
      </c>
      <c r="N228" t="str">
        <f>IF(
TRIM(formulario!N228)="",
"",
IF(
AND(
LEFT(TRIM(formulario!N228),1)="[",
RIGHT(TRIM(formulario!N228),1)="]",
LEN(TRIM(formulario!N228))-LEN(SUBSTITUTE(TRIM(formulario!N228),"[",""))&gt;=1,
LEN(TRIM(formulario!N228))-LEN(SUBSTITUTE(TRIM(formulario!N228),"]",""))&gt;=1,
LEN(TRIM(formulario!N228))-LEN(SUBSTITUTE(TRIM(formulario!N228),".",""))&gt;=2
),
"OK",
"ERROR"
)
)</f>
        <v/>
      </c>
      <c r="O228" t="str">
        <f>IF(formulario!O228="","",IF(COUNTIF(catalogo_areas_tematicas,formulario!O228)&gt;0,"OK","ERROR"))</f>
        <v/>
      </c>
      <c r="P228" t="str">
        <f>IF(formulario!P228="","",IF(COUNTIF(catalogo_tipos_operacion,formulario!P228)&gt;0,"OK","ERROR"))</f>
        <v/>
      </c>
      <c r="Q228" t="str">
        <f>IF(formulario!Q228="","",IF(COUNTIF(catalogo_productos,formulario!Q228)&gt;0,"OK","ERROR"))</f>
        <v/>
      </c>
    </row>
    <row r="229" spans="1:17">
      <c r="A229" t="str">
        <f>IF(TRIM(formulario!A229)="","",IF(AND(ISNUMBER(VALUE(TRIM(formulario!A229))),OR(LEN(TRIM(formulario!A229))=10, LEN(TRIM(formulario!A229))=13)),"OK","ERROR"))</f>
        <v/>
      </c>
      <c r="B229" t="str">
        <f>IF(TRIM(formulario!B229)="","",IF(AND(ISNUMBER(SEARCH("@",formulario!B229)),ISNUMBER(SEARCH(".",formulario!B229)),NOT(ISNUMBER(SEARCH(" ",formulario!B229)))),"OK","ERROR"))</f>
        <v/>
      </c>
      <c r="C229" t="str">
        <f>IF(TRIM(formulario!C229)="","",IF(AND(LEN(TRIM(formulario!C229))=10,ISNUMBER(VALUE(TRIM(formulario!C229))),LEFT(TRIM(formulario!C229),1)="0"),"OK","ERROR"))</f>
        <v/>
      </c>
      <c r="D229" t="str">
        <f>IF(formulario!D229="","",IF(COUNTIF(catalogo_provincias,formulario!D229)&gt;0,"OK","ERROR"))</f>
        <v/>
      </c>
      <c r="E229" t="str">
        <f>IF(formulario!E229="","",IF(COUNTIF(catalogo_ubicacion!$I$2:$I$222,formulario!D229&amp;"|"&amp;formulario!E229)&gt;0,"OK","ERROR"))</f>
        <v/>
      </c>
      <c r="F229" t="str">
        <f>IF(formulario!F229="","",IF(COUNTIF(catalogo_ubicacion!$E$2:$E$1300,formulario!D229&amp;"|"&amp;formulario!E229&amp;"|"&amp;formulario!F229)&gt;0,"OK","ERROR"))</f>
        <v/>
      </c>
      <c r="G229" t="str">
        <f>IF(TRIM(formulario!G229)="","",IF(LEN(formulario!G229)&lt;=256,"OK","ERROR"))</f>
        <v/>
      </c>
      <c r="H229" t="str">
        <f>IF(TRIM(formulario!H229)="","",IF(LEN(formulario!H229)&lt;=256,"OK","ERROR"))</f>
        <v/>
      </c>
      <c r="I229" t="str">
        <f>IF(
TRIM(formulario!I229)="",
"",
IF(
AND(
ISERROR(SEARCH(",",TRIM(formulario!I229))),
LEN(TRIM(formulario!I229))-LEN(SUBSTITUTE(TRIM(formulario!I229),".",""))&lt;=1,
ISNUMBER(--SUBSTITUTE(TRIM(formulario!I229),".","")),
NOT(LEFT(TRIM(formulario!I229),1)="."),
NOT(RIGHT(TRIM(formulario!I229),1)=".")
),
"OK",
"ERROR"
)
)</f>
        <v/>
      </c>
      <c r="J229" t="str">
        <f>IF(TRIM(formulario!J229)="","",IF(LEN(formulario!J229)&lt;=256,"OK","ERROR"))</f>
        <v/>
      </c>
      <c r="K229" t="str">
        <f>IF(TRIM(formulario!K229)="","",IF(LEN(formulario!K229)&lt;=1024,"OK","ERROR"))</f>
        <v/>
      </c>
      <c r="L229" t="str">
        <f>IF(
TRIM(formulario!L229)="",
"",
IF(
AND(
ISERROR(SEARCH(",",TRIM(formulario!L229))),
LEN(TRIM(formulario!L229))-LEN(SUBSTITUTE(TRIM(formulario!L229),".",""))&lt;=1,
ISNUMBER(--SUBSTITUTE(TRIM(formulario!L229),".","")),
NOT(LEFT(TRIM(formulario!L229),1)="."),
NOT(RIGHT(TRIM(formulario!L229),1)=".")
),
"OK",
"ERROR"
)
)</f>
        <v/>
      </c>
      <c r="M229" t="str">
        <f>IF(
TRIM(formulario!M229)="",
"",
IF(
AND(
LEN(TRIM(formulario!M229))=10,
MID(TRIM(formulario!M229),3,1)="/",
MID(TRIM(formulario!M229),6,1)="/",
ISNUMBER(DATE(
VALUE(RIGHT(TRIM(formulario!M229),4)),
VALUE(MID(TRIM(formulario!M229),4,2)),
VALUE(LEFT(TRIM(formulario!M229),2))
))
),
"OK",
"ERROR"
)
)</f>
        <v/>
      </c>
      <c r="N229" t="str">
        <f>IF(
TRIM(formulario!N229)="",
"",
IF(
AND(
LEFT(TRIM(formulario!N229),1)="[",
RIGHT(TRIM(formulario!N229),1)="]",
LEN(TRIM(formulario!N229))-LEN(SUBSTITUTE(TRIM(formulario!N229),"[",""))&gt;=1,
LEN(TRIM(formulario!N229))-LEN(SUBSTITUTE(TRIM(formulario!N229),"]",""))&gt;=1,
LEN(TRIM(formulario!N229))-LEN(SUBSTITUTE(TRIM(formulario!N229),".",""))&gt;=2
),
"OK",
"ERROR"
)
)</f>
        <v/>
      </c>
      <c r="O229" t="str">
        <f>IF(formulario!O229="","",IF(COUNTIF(catalogo_areas_tematicas,formulario!O229)&gt;0,"OK","ERROR"))</f>
        <v/>
      </c>
      <c r="P229" t="str">
        <f>IF(formulario!P229="","",IF(COUNTIF(catalogo_tipos_operacion,formulario!P229)&gt;0,"OK","ERROR"))</f>
        <v/>
      </c>
      <c r="Q229" t="str">
        <f>IF(formulario!Q229="","",IF(COUNTIF(catalogo_productos,formulario!Q229)&gt;0,"OK","ERROR"))</f>
        <v/>
      </c>
    </row>
    <row r="230" spans="1:17">
      <c r="A230" t="str">
        <f>IF(TRIM(formulario!A230)="","",IF(AND(ISNUMBER(VALUE(TRIM(formulario!A230))),OR(LEN(TRIM(formulario!A230))=10, LEN(TRIM(formulario!A230))=13)),"OK","ERROR"))</f>
        <v/>
      </c>
      <c r="B230" t="str">
        <f>IF(TRIM(formulario!B230)="","",IF(AND(ISNUMBER(SEARCH("@",formulario!B230)),ISNUMBER(SEARCH(".",formulario!B230)),NOT(ISNUMBER(SEARCH(" ",formulario!B230)))),"OK","ERROR"))</f>
        <v/>
      </c>
      <c r="C230" t="str">
        <f>IF(TRIM(formulario!C230)="","",IF(AND(LEN(TRIM(formulario!C230))=10,ISNUMBER(VALUE(TRIM(formulario!C230))),LEFT(TRIM(formulario!C230),1)="0"),"OK","ERROR"))</f>
        <v/>
      </c>
      <c r="D230" t="str">
        <f>IF(formulario!D230="","",IF(COUNTIF(catalogo_provincias,formulario!D230)&gt;0,"OK","ERROR"))</f>
        <v/>
      </c>
      <c r="E230" t="str">
        <f>IF(formulario!E230="","",IF(COUNTIF(catalogo_ubicacion!$I$2:$I$222,formulario!D230&amp;"|"&amp;formulario!E230)&gt;0,"OK","ERROR"))</f>
        <v/>
      </c>
      <c r="F230" t="str">
        <f>IF(formulario!F230="","",IF(COUNTIF(catalogo_ubicacion!$E$2:$E$1300,formulario!D230&amp;"|"&amp;formulario!E230&amp;"|"&amp;formulario!F230)&gt;0,"OK","ERROR"))</f>
        <v/>
      </c>
      <c r="G230" t="str">
        <f>IF(TRIM(formulario!G230)="","",IF(LEN(formulario!G230)&lt;=256,"OK","ERROR"))</f>
        <v/>
      </c>
      <c r="H230" t="str">
        <f>IF(TRIM(formulario!H230)="","",IF(LEN(formulario!H230)&lt;=256,"OK","ERROR"))</f>
        <v/>
      </c>
      <c r="I230" t="str">
        <f>IF(
TRIM(formulario!I230)="",
"",
IF(
AND(
ISERROR(SEARCH(",",TRIM(formulario!I230))),
LEN(TRIM(formulario!I230))-LEN(SUBSTITUTE(TRIM(formulario!I230),".",""))&lt;=1,
ISNUMBER(--SUBSTITUTE(TRIM(formulario!I230),".","")),
NOT(LEFT(TRIM(formulario!I230),1)="."),
NOT(RIGHT(TRIM(formulario!I230),1)=".")
),
"OK",
"ERROR"
)
)</f>
        <v/>
      </c>
      <c r="J230" t="str">
        <f>IF(TRIM(formulario!J230)="","",IF(LEN(formulario!J230)&lt;=256,"OK","ERROR"))</f>
        <v/>
      </c>
      <c r="K230" t="str">
        <f>IF(TRIM(formulario!K230)="","",IF(LEN(formulario!K230)&lt;=1024,"OK","ERROR"))</f>
        <v/>
      </c>
      <c r="L230" t="str">
        <f>IF(
TRIM(formulario!L230)="",
"",
IF(
AND(
ISERROR(SEARCH(",",TRIM(formulario!L230))),
LEN(TRIM(formulario!L230))-LEN(SUBSTITUTE(TRIM(formulario!L230),".",""))&lt;=1,
ISNUMBER(--SUBSTITUTE(TRIM(formulario!L230),".","")),
NOT(LEFT(TRIM(formulario!L230),1)="."),
NOT(RIGHT(TRIM(formulario!L230),1)=".")
),
"OK",
"ERROR"
)
)</f>
        <v/>
      </c>
      <c r="M230" t="str">
        <f>IF(
TRIM(formulario!M230)="",
"",
IF(
AND(
LEN(TRIM(formulario!M230))=10,
MID(TRIM(formulario!M230),3,1)="/",
MID(TRIM(formulario!M230),6,1)="/",
ISNUMBER(DATE(
VALUE(RIGHT(TRIM(formulario!M230),4)),
VALUE(MID(TRIM(formulario!M230),4,2)),
VALUE(LEFT(TRIM(formulario!M230),2))
))
),
"OK",
"ERROR"
)
)</f>
        <v/>
      </c>
      <c r="N230" t="str">
        <f>IF(
TRIM(formulario!N230)="",
"",
IF(
AND(
LEFT(TRIM(formulario!N230),1)="[",
RIGHT(TRIM(formulario!N230),1)="]",
LEN(TRIM(formulario!N230))-LEN(SUBSTITUTE(TRIM(formulario!N230),"[",""))&gt;=1,
LEN(TRIM(formulario!N230))-LEN(SUBSTITUTE(TRIM(formulario!N230),"]",""))&gt;=1,
LEN(TRIM(formulario!N230))-LEN(SUBSTITUTE(TRIM(formulario!N230),".",""))&gt;=2
),
"OK",
"ERROR"
)
)</f>
        <v/>
      </c>
      <c r="O230" t="str">
        <f>IF(formulario!O230="","",IF(COUNTIF(catalogo_areas_tematicas,formulario!O230)&gt;0,"OK","ERROR"))</f>
        <v/>
      </c>
      <c r="P230" t="str">
        <f>IF(formulario!P230="","",IF(COUNTIF(catalogo_tipos_operacion,formulario!P230)&gt;0,"OK","ERROR"))</f>
        <v/>
      </c>
      <c r="Q230" t="str">
        <f>IF(formulario!Q230="","",IF(COUNTIF(catalogo_productos,formulario!Q230)&gt;0,"OK","ERROR"))</f>
        <v/>
      </c>
    </row>
    <row r="231" spans="1:17">
      <c r="A231" t="str">
        <f>IF(TRIM(formulario!A231)="","",IF(AND(ISNUMBER(VALUE(TRIM(formulario!A231))),OR(LEN(TRIM(formulario!A231))=10, LEN(TRIM(formulario!A231))=13)),"OK","ERROR"))</f>
        <v/>
      </c>
      <c r="B231" t="str">
        <f>IF(TRIM(formulario!B231)="","",IF(AND(ISNUMBER(SEARCH("@",formulario!B231)),ISNUMBER(SEARCH(".",formulario!B231)),NOT(ISNUMBER(SEARCH(" ",formulario!B231)))),"OK","ERROR"))</f>
        <v/>
      </c>
      <c r="C231" t="str">
        <f>IF(TRIM(formulario!C231)="","",IF(AND(LEN(TRIM(formulario!C231))=10,ISNUMBER(VALUE(TRIM(formulario!C231))),LEFT(TRIM(formulario!C231),1)="0"),"OK","ERROR"))</f>
        <v/>
      </c>
      <c r="D231" t="str">
        <f>IF(formulario!D231="","",IF(COUNTIF(catalogo_provincias,formulario!D231)&gt;0,"OK","ERROR"))</f>
        <v/>
      </c>
      <c r="E231" t="str">
        <f>IF(formulario!E231="","",IF(COUNTIF(catalogo_ubicacion!$I$2:$I$222,formulario!D231&amp;"|"&amp;formulario!E231)&gt;0,"OK","ERROR"))</f>
        <v/>
      </c>
      <c r="F231" t="str">
        <f>IF(formulario!F231="","",IF(COUNTIF(catalogo_ubicacion!$E$2:$E$1300,formulario!D231&amp;"|"&amp;formulario!E231&amp;"|"&amp;formulario!F231)&gt;0,"OK","ERROR"))</f>
        <v/>
      </c>
      <c r="G231" t="str">
        <f>IF(TRIM(formulario!G231)="","",IF(LEN(formulario!G231)&lt;=256,"OK","ERROR"))</f>
        <v/>
      </c>
      <c r="H231" t="str">
        <f>IF(TRIM(formulario!H231)="","",IF(LEN(formulario!H231)&lt;=256,"OK","ERROR"))</f>
        <v/>
      </c>
      <c r="I231" t="str">
        <f>IF(
TRIM(formulario!I231)="",
"",
IF(
AND(
ISERROR(SEARCH(",",TRIM(formulario!I231))),
LEN(TRIM(formulario!I231))-LEN(SUBSTITUTE(TRIM(formulario!I231),".",""))&lt;=1,
ISNUMBER(--SUBSTITUTE(TRIM(formulario!I231),".","")),
NOT(LEFT(TRIM(formulario!I231),1)="."),
NOT(RIGHT(TRIM(formulario!I231),1)=".")
),
"OK",
"ERROR"
)
)</f>
        <v/>
      </c>
      <c r="J231" t="str">
        <f>IF(TRIM(formulario!J231)="","",IF(LEN(formulario!J231)&lt;=256,"OK","ERROR"))</f>
        <v/>
      </c>
      <c r="K231" t="str">
        <f>IF(TRIM(formulario!K231)="","",IF(LEN(formulario!K231)&lt;=1024,"OK","ERROR"))</f>
        <v/>
      </c>
      <c r="L231" t="str">
        <f>IF(
TRIM(formulario!L231)="",
"",
IF(
AND(
ISERROR(SEARCH(",",TRIM(formulario!L231))),
LEN(TRIM(formulario!L231))-LEN(SUBSTITUTE(TRIM(formulario!L231),".",""))&lt;=1,
ISNUMBER(--SUBSTITUTE(TRIM(formulario!L231),".","")),
NOT(LEFT(TRIM(formulario!L231),1)="."),
NOT(RIGHT(TRIM(formulario!L231),1)=".")
),
"OK",
"ERROR"
)
)</f>
        <v/>
      </c>
      <c r="M231" t="str">
        <f>IF(
TRIM(formulario!M231)="",
"",
IF(
AND(
LEN(TRIM(formulario!M231))=10,
MID(TRIM(formulario!M231),3,1)="/",
MID(TRIM(formulario!M231),6,1)="/",
ISNUMBER(DATE(
VALUE(RIGHT(TRIM(formulario!M231),4)),
VALUE(MID(TRIM(formulario!M231),4,2)),
VALUE(LEFT(TRIM(formulario!M231),2))
))
),
"OK",
"ERROR"
)
)</f>
        <v/>
      </c>
      <c r="N231" t="str">
        <f>IF(
TRIM(formulario!N231)="",
"",
IF(
AND(
LEFT(TRIM(formulario!N231),1)="[",
RIGHT(TRIM(formulario!N231),1)="]",
LEN(TRIM(formulario!N231))-LEN(SUBSTITUTE(TRIM(formulario!N231),"[",""))&gt;=1,
LEN(TRIM(formulario!N231))-LEN(SUBSTITUTE(TRIM(formulario!N231),"]",""))&gt;=1,
LEN(TRIM(formulario!N231))-LEN(SUBSTITUTE(TRIM(formulario!N231),".",""))&gt;=2
),
"OK",
"ERROR"
)
)</f>
        <v/>
      </c>
      <c r="O231" t="str">
        <f>IF(formulario!O231="","",IF(COUNTIF(catalogo_areas_tematicas,formulario!O231)&gt;0,"OK","ERROR"))</f>
        <v/>
      </c>
      <c r="P231" t="str">
        <f>IF(formulario!P231="","",IF(COUNTIF(catalogo_tipos_operacion,formulario!P231)&gt;0,"OK","ERROR"))</f>
        <v/>
      </c>
      <c r="Q231" t="str">
        <f>IF(formulario!Q231="","",IF(COUNTIF(catalogo_productos,formulario!Q231)&gt;0,"OK","ERROR"))</f>
        <v/>
      </c>
    </row>
    <row r="232" spans="1:17">
      <c r="A232" t="str">
        <f>IF(TRIM(formulario!A232)="","",IF(AND(ISNUMBER(VALUE(TRIM(formulario!A232))),OR(LEN(TRIM(formulario!A232))=10, LEN(TRIM(formulario!A232))=13)),"OK","ERROR"))</f>
        <v/>
      </c>
      <c r="B232" t="str">
        <f>IF(TRIM(formulario!B232)="","",IF(AND(ISNUMBER(SEARCH("@",formulario!B232)),ISNUMBER(SEARCH(".",formulario!B232)),NOT(ISNUMBER(SEARCH(" ",formulario!B232)))),"OK","ERROR"))</f>
        <v/>
      </c>
      <c r="C232" t="str">
        <f>IF(TRIM(formulario!C232)="","",IF(AND(LEN(TRIM(formulario!C232))=10,ISNUMBER(VALUE(TRIM(formulario!C232))),LEFT(TRIM(formulario!C232),1)="0"),"OK","ERROR"))</f>
        <v/>
      </c>
      <c r="D232" t="str">
        <f>IF(formulario!D232="","",IF(COUNTIF(catalogo_provincias,formulario!D232)&gt;0,"OK","ERROR"))</f>
        <v/>
      </c>
      <c r="E232" t="str">
        <f>IF(formulario!E232="","",IF(COUNTIF(catalogo_ubicacion!$I$2:$I$222,formulario!D232&amp;"|"&amp;formulario!E232)&gt;0,"OK","ERROR"))</f>
        <v/>
      </c>
      <c r="F232" t="str">
        <f>IF(formulario!F232="","",IF(COUNTIF(catalogo_ubicacion!$E$2:$E$1300,formulario!D232&amp;"|"&amp;formulario!E232&amp;"|"&amp;formulario!F232)&gt;0,"OK","ERROR"))</f>
        <v/>
      </c>
      <c r="G232" t="str">
        <f>IF(TRIM(formulario!G232)="","",IF(LEN(formulario!G232)&lt;=256,"OK","ERROR"))</f>
        <v/>
      </c>
      <c r="H232" t="str">
        <f>IF(TRIM(formulario!H232)="","",IF(LEN(formulario!H232)&lt;=256,"OK","ERROR"))</f>
        <v/>
      </c>
      <c r="I232" t="str">
        <f>IF(
TRIM(formulario!I232)="",
"",
IF(
AND(
ISERROR(SEARCH(",",TRIM(formulario!I232))),
LEN(TRIM(formulario!I232))-LEN(SUBSTITUTE(TRIM(formulario!I232),".",""))&lt;=1,
ISNUMBER(--SUBSTITUTE(TRIM(formulario!I232),".","")),
NOT(LEFT(TRIM(formulario!I232),1)="."),
NOT(RIGHT(TRIM(formulario!I232),1)=".")
),
"OK",
"ERROR"
)
)</f>
        <v/>
      </c>
      <c r="J232" t="str">
        <f>IF(TRIM(formulario!J232)="","",IF(LEN(formulario!J232)&lt;=256,"OK","ERROR"))</f>
        <v/>
      </c>
      <c r="K232" t="str">
        <f>IF(TRIM(formulario!K232)="","",IF(LEN(formulario!K232)&lt;=1024,"OK","ERROR"))</f>
        <v/>
      </c>
      <c r="L232" t="str">
        <f>IF(
TRIM(formulario!L232)="",
"",
IF(
AND(
ISERROR(SEARCH(",",TRIM(formulario!L232))),
LEN(TRIM(formulario!L232))-LEN(SUBSTITUTE(TRIM(formulario!L232),".",""))&lt;=1,
ISNUMBER(--SUBSTITUTE(TRIM(formulario!L232),".","")),
NOT(LEFT(TRIM(formulario!L232),1)="."),
NOT(RIGHT(TRIM(formulario!L232),1)=".")
),
"OK",
"ERROR"
)
)</f>
        <v/>
      </c>
      <c r="M232" t="str">
        <f>IF(
TRIM(formulario!M232)="",
"",
IF(
AND(
LEN(TRIM(formulario!M232))=10,
MID(TRIM(formulario!M232),3,1)="/",
MID(TRIM(formulario!M232),6,1)="/",
ISNUMBER(DATE(
VALUE(RIGHT(TRIM(formulario!M232),4)),
VALUE(MID(TRIM(formulario!M232),4,2)),
VALUE(LEFT(TRIM(formulario!M232),2))
))
),
"OK",
"ERROR"
)
)</f>
        <v/>
      </c>
      <c r="N232" t="str">
        <f>IF(
TRIM(formulario!N232)="",
"",
IF(
AND(
LEFT(TRIM(formulario!N232),1)="[",
RIGHT(TRIM(formulario!N232),1)="]",
LEN(TRIM(formulario!N232))-LEN(SUBSTITUTE(TRIM(formulario!N232),"[",""))&gt;=1,
LEN(TRIM(formulario!N232))-LEN(SUBSTITUTE(TRIM(formulario!N232),"]",""))&gt;=1,
LEN(TRIM(formulario!N232))-LEN(SUBSTITUTE(TRIM(formulario!N232),".",""))&gt;=2
),
"OK",
"ERROR"
)
)</f>
        <v/>
      </c>
      <c r="O232" t="str">
        <f>IF(formulario!O232="","",IF(COUNTIF(catalogo_areas_tematicas,formulario!O232)&gt;0,"OK","ERROR"))</f>
        <v/>
      </c>
      <c r="P232" t="str">
        <f>IF(formulario!P232="","",IF(COUNTIF(catalogo_tipos_operacion,formulario!P232)&gt;0,"OK","ERROR"))</f>
        <v/>
      </c>
      <c r="Q232" t="str">
        <f>IF(formulario!Q232="","",IF(COUNTIF(catalogo_productos,formulario!Q232)&gt;0,"OK","ERROR"))</f>
        <v/>
      </c>
    </row>
    <row r="233" spans="1:17">
      <c r="A233" t="str">
        <f>IF(TRIM(formulario!A233)="","",IF(AND(ISNUMBER(VALUE(TRIM(formulario!A233))),OR(LEN(TRIM(formulario!A233))=10, LEN(TRIM(formulario!A233))=13)),"OK","ERROR"))</f>
        <v/>
      </c>
      <c r="B233" t="str">
        <f>IF(TRIM(formulario!B233)="","",IF(AND(ISNUMBER(SEARCH("@",formulario!B233)),ISNUMBER(SEARCH(".",formulario!B233)),NOT(ISNUMBER(SEARCH(" ",formulario!B233)))),"OK","ERROR"))</f>
        <v/>
      </c>
      <c r="C233" t="str">
        <f>IF(TRIM(formulario!C233)="","",IF(AND(LEN(TRIM(formulario!C233))=10,ISNUMBER(VALUE(TRIM(formulario!C233))),LEFT(TRIM(formulario!C233),1)="0"),"OK","ERROR"))</f>
        <v/>
      </c>
      <c r="D233" t="str">
        <f>IF(formulario!D233="","",IF(COUNTIF(catalogo_provincias,formulario!D233)&gt;0,"OK","ERROR"))</f>
        <v/>
      </c>
      <c r="E233" t="str">
        <f>IF(formulario!E233="","",IF(COUNTIF(catalogo_ubicacion!$I$2:$I$222,formulario!D233&amp;"|"&amp;formulario!E233)&gt;0,"OK","ERROR"))</f>
        <v/>
      </c>
      <c r="F233" t="str">
        <f>IF(formulario!F233="","",IF(COUNTIF(catalogo_ubicacion!$E$2:$E$1300,formulario!D233&amp;"|"&amp;formulario!E233&amp;"|"&amp;formulario!F233)&gt;0,"OK","ERROR"))</f>
        <v/>
      </c>
      <c r="G233" t="str">
        <f>IF(TRIM(formulario!G233)="","",IF(LEN(formulario!G233)&lt;=256,"OK","ERROR"))</f>
        <v/>
      </c>
      <c r="H233" t="str">
        <f>IF(TRIM(formulario!H233)="","",IF(LEN(formulario!H233)&lt;=256,"OK","ERROR"))</f>
        <v/>
      </c>
      <c r="I233" t="str">
        <f>IF(
TRIM(formulario!I233)="",
"",
IF(
AND(
ISERROR(SEARCH(",",TRIM(formulario!I233))),
LEN(TRIM(formulario!I233))-LEN(SUBSTITUTE(TRIM(formulario!I233),".",""))&lt;=1,
ISNUMBER(--SUBSTITUTE(TRIM(formulario!I233),".","")),
NOT(LEFT(TRIM(formulario!I233),1)="."),
NOT(RIGHT(TRIM(formulario!I233),1)=".")
),
"OK",
"ERROR"
)
)</f>
        <v/>
      </c>
      <c r="J233" t="str">
        <f>IF(TRIM(formulario!J233)="","",IF(LEN(formulario!J233)&lt;=256,"OK","ERROR"))</f>
        <v/>
      </c>
      <c r="K233" t="str">
        <f>IF(TRIM(formulario!K233)="","",IF(LEN(formulario!K233)&lt;=1024,"OK","ERROR"))</f>
        <v/>
      </c>
      <c r="L233" t="str">
        <f>IF(
TRIM(formulario!L233)="",
"",
IF(
AND(
ISERROR(SEARCH(",",TRIM(formulario!L233))),
LEN(TRIM(formulario!L233))-LEN(SUBSTITUTE(TRIM(formulario!L233),".",""))&lt;=1,
ISNUMBER(--SUBSTITUTE(TRIM(formulario!L233),".","")),
NOT(LEFT(TRIM(formulario!L233),1)="."),
NOT(RIGHT(TRIM(formulario!L233),1)=".")
),
"OK",
"ERROR"
)
)</f>
        <v/>
      </c>
      <c r="M233" t="str">
        <f>IF(
TRIM(formulario!M233)="",
"",
IF(
AND(
LEN(TRIM(formulario!M233))=10,
MID(TRIM(formulario!M233),3,1)="/",
MID(TRIM(formulario!M233),6,1)="/",
ISNUMBER(DATE(
VALUE(RIGHT(TRIM(formulario!M233),4)),
VALUE(MID(TRIM(formulario!M233),4,2)),
VALUE(LEFT(TRIM(formulario!M233),2))
))
),
"OK",
"ERROR"
)
)</f>
        <v/>
      </c>
      <c r="N233" t="str">
        <f>IF(
TRIM(formulario!N233)="",
"",
IF(
AND(
LEFT(TRIM(formulario!N233),1)="[",
RIGHT(TRIM(formulario!N233),1)="]",
LEN(TRIM(formulario!N233))-LEN(SUBSTITUTE(TRIM(formulario!N233),"[",""))&gt;=1,
LEN(TRIM(formulario!N233))-LEN(SUBSTITUTE(TRIM(formulario!N233),"]",""))&gt;=1,
LEN(TRIM(formulario!N233))-LEN(SUBSTITUTE(TRIM(formulario!N233),".",""))&gt;=2
),
"OK",
"ERROR"
)
)</f>
        <v/>
      </c>
      <c r="O233" t="str">
        <f>IF(formulario!O233="","",IF(COUNTIF(catalogo_areas_tematicas,formulario!O233)&gt;0,"OK","ERROR"))</f>
        <v/>
      </c>
      <c r="P233" t="str">
        <f>IF(formulario!P233="","",IF(COUNTIF(catalogo_tipos_operacion,formulario!P233)&gt;0,"OK","ERROR"))</f>
        <v/>
      </c>
      <c r="Q233" t="str">
        <f>IF(formulario!Q233="","",IF(COUNTIF(catalogo_productos,formulario!Q233)&gt;0,"OK","ERROR"))</f>
        <v/>
      </c>
    </row>
    <row r="234" spans="1:17">
      <c r="A234" t="str">
        <f>IF(TRIM(formulario!A234)="","",IF(AND(ISNUMBER(VALUE(TRIM(formulario!A234))),OR(LEN(TRIM(formulario!A234))=10, LEN(TRIM(formulario!A234))=13)),"OK","ERROR"))</f>
        <v/>
      </c>
      <c r="B234" t="str">
        <f>IF(TRIM(formulario!B234)="","",IF(AND(ISNUMBER(SEARCH("@",formulario!B234)),ISNUMBER(SEARCH(".",formulario!B234)),NOT(ISNUMBER(SEARCH(" ",formulario!B234)))),"OK","ERROR"))</f>
        <v/>
      </c>
      <c r="C234" t="str">
        <f>IF(TRIM(formulario!C234)="","",IF(AND(LEN(TRIM(formulario!C234))=10,ISNUMBER(VALUE(TRIM(formulario!C234))),LEFT(TRIM(formulario!C234),1)="0"),"OK","ERROR"))</f>
        <v/>
      </c>
      <c r="D234" t="str">
        <f>IF(formulario!D234="","",IF(COUNTIF(catalogo_provincias,formulario!D234)&gt;0,"OK","ERROR"))</f>
        <v/>
      </c>
      <c r="E234" t="str">
        <f>IF(formulario!E234="","",IF(COUNTIF(catalogo_ubicacion!$I$2:$I$222,formulario!D234&amp;"|"&amp;formulario!E234)&gt;0,"OK","ERROR"))</f>
        <v/>
      </c>
      <c r="F234" t="str">
        <f>IF(formulario!F234="","",IF(COUNTIF(catalogo_ubicacion!$E$2:$E$1300,formulario!D234&amp;"|"&amp;formulario!E234&amp;"|"&amp;formulario!F234)&gt;0,"OK","ERROR"))</f>
        <v/>
      </c>
      <c r="G234" t="str">
        <f>IF(TRIM(formulario!G234)="","",IF(LEN(formulario!G234)&lt;=256,"OK","ERROR"))</f>
        <v/>
      </c>
      <c r="H234" t="str">
        <f>IF(TRIM(formulario!H234)="","",IF(LEN(formulario!H234)&lt;=256,"OK","ERROR"))</f>
        <v/>
      </c>
      <c r="I234" t="str">
        <f>IF(
TRIM(formulario!I234)="",
"",
IF(
AND(
ISERROR(SEARCH(",",TRIM(formulario!I234))),
LEN(TRIM(formulario!I234))-LEN(SUBSTITUTE(TRIM(formulario!I234),".",""))&lt;=1,
ISNUMBER(--SUBSTITUTE(TRIM(formulario!I234),".","")),
NOT(LEFT(TRIM(formulario!I234),1)="."),
NOT(RIGHT(TRIM(formulario!I234),1)=".")
),
"OK",
"ERROR"
)
)</f>
        <v/>
      </c>
      <c r="J234" t="str">
        <f>IF(TRIM(formulario!J234)="","",IF(LEN(formulario!J234)&lt;=256,"OK","ERROR"))</f>
        <v/>
      </c>
      <c r="K234" t="str">
        <f>IF(TRIM(formulario!K234)="","",IF(LEN(formulario!K234)&lt;=1024,"OK","ERROR"))</f>
        <v/>
      </c>
      <c r="L234" t="str">
        <f>IF(
TRIM(formulario!L234)="",
"",
IF(
AND(
ISERROR(SEARCH(",",TRIM(formulario!L234))),
LEN(TRIM(formulario!L234))-LEN(SUBSTITUTE(TRIM(formulario!L234),".",""))&lt;=1,
ISNUMBER(--SUBSTITUTE(TRIM(formulario!L234),".","")),
NOT(LEFT(TRIM(formulario!L234),1)="."),
NOT(RIGHT(TRIM(formulario!L234),1)=".")
),
"OK",
"ERROR"
)
)</f>
        <v/>
      </c>
      <c r="M234" t="str">
        <f>IF(
TRIM(formulario!M234)="",
"",
IF(
AND(
LEN(TRIM(formulario!M234))=10,
MID(TRIM(formulario!M234),3,1)="/",
MID(TRIM(formulario!M234),6,1)="/",
ISNUMBER(DATE(
VALUE(RIGHT(TRIM(formulario!M234),4)),
VALUE(MID(TRIM(formulario!M234),4,2)),
VALUE(LEFT(TRIM(formulario!M234),2))
))
),
"OK",
"ERROR"
)
)</f>
        <v/>
      </c>
      <c r="N234" t="str">
        <f>IF(
TRIM(formulario!N234)="",
"",
IF(
AND(
LEFT(TRIM(formulario!N234),1)="[",
RIGHT(TRIM(formulario!N234),1)="]",
LEN(TRIM(formulario!N234))-LEN(SUBSTITUTE(TRIM(formulario!N234),"[",""))&gt;=1,
LEN(TRIM(formulario!N234))-LEN(SUBSTITUTE(TRIM(formulario!N234),"]",""))&gt;=1,
LEN(TRIM(formulario!N234))-LEN(SUBSTITUTE(TRIM(formulario!N234),".",""))&gt;=2
),
"OK",
"ERROR"
)
)</f>
        <v/>
      </c>
      <c r="O234" t="str">
        <f>IF(formulario!O234="","",IF(COUNTIF(catalogo_areas_tematicas,formulario!O234)&gt;0,"OK","ERROR"))</f>
        <v/>
      </c>
      <c r="P234" t="str">
        <f>IF(formulario!P234="","",IF(COUNTIF(catalogo_tipos_operacion,formulario!P234)&gt;0,"OK","ERROR"))</f>
        <v/>
      </c>
      <c r="Q234" t="str">
        <f>IF(formulario!Q234="","",IF(COUNTIF(catalogo_productos,formulario!Q234)&gt;0,"OK","ERROR"))</f>
        <v/>
      </c>
    </row>
    <row r="235" spans="1:17">
      <c r="A235" t="str">
        <f>IF(TRIM(formulario!A235)="","",IF(AND(ISNUMBER(VALUE(TRIM(formulario!A235))),OR(LEN(TRIM(formulario!A235))=10, LEN(TRIM(formulario!A235))=13)),"OK","ERROR"))</f>
        <v/>
      </c>
      <c r="B235" t="str">
        <f>IF(TRIM(formulario!B235)="","",IF(AND(ISNUMBER(SEARCH("@",formulario!B235)),ISNUMBER(SEARCH(".",formulario!B235)),NOT(ISNUMBER(SEARCH(" ",formulario!B235)))),"OK","ERROR"))</f>
        <v/>
      </c>
      <c r="C235" t="str">
        <f>IF(TRIM(formulario!C235)="","",IF(AND(LEN(TRIM(formulario!C235))=10,ISNUMBER(VALUE(TRIM(formulario!C235))),LEFT(TRIM(formulario!C235),1)="0"),"OK","ERROR"))</f>
        <v/>
      </c>
      <c r="D235" t="str">
        <f>IF(formulario!D235="","",IF(COUNTIF(catalogo_provincias,formulario!D235)&gt;0,"OK","ERROR"))</f>
        <v/>
      </c>
      <c r="E235" t="str">
        <f>IF(formulario!E235="","",IF(COUNTIF(catalogo_ubicacion!$I$2:$I$222,formulario!D235&amp;"|"&amp;formulario!E235)&gt;0,"OK","ERROR"))</f>
        <v/>
      </c>
      <c r="F235" t="str">
        <f>IF(formulario!F235="","",IF(COUNTIF(catalogo_ubicacion!$E$2:$E$1300,formulario!D235&amp;"|"&amp;formulario!E235&amp;"|"&amp;formulario!F235)&gt;0,"OK","ERROR"))</f>
        <v/>
      </c>
      <c r="G235" t="str">
        <f>IF(TRIM(formulario!G235)="","",IF(LEN(formulario!G235)&lt;=256,"OK","ERROR"))</f>
        <v/>
      </c>
      <c r="H235" t="str">
        <f>IF(TRIM(formulario!H235)="","",IF(LEN(formulario!H235)&lt;=256,"OK","ERROR"))</f>
        <v/>
      </c>
      <c r="I235" t="str">
        <f>IF(
TRIM(formulario!I235)="",
"",
IF(
AND(
ISERROR(SEARCH(",",TRIM(formulario!I235))),
LEN(TRIM(formulario!I235))-LEN(SUBSTITUTE(TRIM(formulario!I235),".",""))&lt;=1,
ISNUMBER(--SUBSTITUTE(TRIM(formulario!I235),".","")),
NOT(LEFT(TRIM(formulario!I235),1)="."),
NOT(RIGHT(TRIM(formulario!I235),1)=".")
),
"OK",
"ERROR"
)
)</f>
        <v/>
      </c>
      <c r="J235" t="str">
        <f>IF(TRIM(formulario!J235)="","",IF(LEN(formulario!J235)&lt;=256,"OK","ERROR"))</f>
        <v/>
      </c>
      <c r="K235" t="str">
        <f>IF(TRIM(formulario!K235)="","",IF(LEN(formulario!K235)&lt;=1024,"OK","ERROR"))</f>
        <v/>
      </c>
      <c r="L235" t="str">
        <f>IF(
TRIM(formulario!L235)="",
"",
IF(
AND(
ISERROR(SEARCH(",",TRIM(formulario!L235))),
LEN(TRIM(formulario!L235))-LEN(SUBSTITUTE(TRIM(formulario!L235),".",""))&lt;=1,
ISNUMBER(--SUBSTITUTE(TRIM(formulario!L235),".","")),
NOT(LEFT(TRIM(formulario!L235),1)="."),
NOT(RIGHT(TRIM(formulario!L235),1)=".")
),
"OK",
"ERROR"
)
)</f>
        <v/>
      </c>
      <c r="M235" t="str">
        <f>IF(
TRIM(formulario!M235)="",
"",
IF(
AND(
LEN(TRIM(formulario!M235))=10,
MID(TRIM(formulario!M235),3,1)="/",
MID(TRIM(formulario!M235),6,1)="/",
ISNUMBER(DATE(
VALUE(RIGHT(TRIM(formulario!M235),4)),
VALUE(MID(TRIM(formulario!M235),4,2)),
VALUE(LEFT(TRIM(formulario!M235),2))
))
),
"OK",
"ERROR"
)
)</f>
        <v/>
      </c>
      <c r="N235" t="str">
        <f>IF(
TRIM(formulario!N235)="",
"",
IF(
AND(
LEFT(TRIM(formulario!N235),1)="[",
RIGHT(TRIM(formulario!N235),1)="]",
LEN(TRIM(formulario!N235))-LEN(SUBSTITUTE(TRIM(formulario!N235),"[",""))&gt;=1,
LEN(TRIM(formulario!N235))-LEN(SUBSTITUTE(TRIM(formulario!N235),"]",""))&gt;=1,
LEN(TRIM(formulario!N235))-LEN(SUBSTITUTE(TRIM(formulario!N235),".",""))&gt;=2
),
"OK",
"ERROR"
)
)</f>
        <v/>
      </c>
      <c r="O235" t="str">
        <f>IF(formulario!O235="","",IF(COUNTIF(catalogo_areas_tematicas,formulario!O235)&gt;0,"OK","ERROR"))</f>
        <v/>
      </c>
      <c r="P235" t="str">
        <f>IF(formulario!P235="","",IF(COUNTIF(catalogo_tipos_operacion,formulario!P235)&gt;0,"OK","ERROR"))</f>
        <v/>
      </c>
      <c r="Q235" t="str">
        <f>IF(formulario!Q235="","",IF(COUNTIF(catalogo_productos,formulario!Q235)&gt;0,"OK","ERROR"))</f>
        <v/>
      </c>
    </row>
    <row r="236" spans="1:17">
      <c r="A236" t="str">
        <f>IF(TRIM(formulario!A236)="","",IF(AND(ISNUMBER(VALUE(TRIM(formulario!A236))),OR(LEN(TRIM(formulario!A236))=10, LEN(TRIM(formulario!A236))=13)),"OK","ERROR"))</f>
        <v/>
      </c>
      <c r="B236" t="str">
        <f>IF(TRIM(formulario!B236)="","",IF(AND(ISNUMBER(SEARCH("@",formulario!B236)),ISNUMBER(SEARCH(".",formulario!B236)),NOT(ISNUMBER(SEARCH(" ",formulario!B236)))),"OK","ERROR"))</f>
        <v/>
      </c>
      <c r="C236" t="str">
        <f>IF(TRIM(formulario!C236)="","",IF(AND(LEN(TRIM(formulario!C236))=10,ISNUMBER(VALUE(TRIM(formulario!C236))),LEFT(TRIM(formulario!C236),1)="0"),"OK","ERROR"))</f>
        <v/>
      </c>
      <c r="D236" t="str">
        <f>IF(formulario!D236="","",IF(COUNTIF(catalogo_provincias,formulario!D236)&gt;0,"OK","ERROR"))</f>
        <v/>
      </c>
      <c r="E236" t="str">
        <f>IF(formulario!E236="","",IF(COUNTIF(catalogo_ubicacion!$I$2:$I$222,formulario!D236&amp;"|"&amp;formulario!E236)&gt;0,"OK","ERROR"))</f>
        <v/>
      </c>
      <c r="F236" t="str">
        <f>IF(formulario!F236="","",IF(COUNTIF(catalogo_ubicacion!$E$2:$E$1300,formulario!D236&amp;"|"&amp;formulario!E236&amp;"|"&amp;formulario!F236)&gt;0,"OK","ERROR"))</f>
        <v/>
      </c>
      <c r="G236" t="str">
        <f>IF(TRIM(formulario!G236)="","",IF(LEN(formulario!G236)&lt;=256,"OK","ERROR"))</f>
        <v/>
      </c>
      <c r="H236" t="str">
        <f>IF(TRIM(formulario!H236)="","",IF(LEN(formulario!H236)&lt;=256,"OK","ERROR"))</f>
        <v/>
      </c>
      <c r="I236" t="str">
        <f>IF(
TRIM(formulario!I236)="",
"",
IF(
AND(
ISERROR(SEARCH(",",TRIM(formulario!I236))),
LEN(TRIM(formulario!I236))-LEN(SUBSTITUTE(TRIM(formulario!I236),".",""))&lt;=1,
ISNUMBER(--SUBSTITUTE(TRIM(formulario!I236),".","")),
NOT(LEFT(TRIM(formulario!I236),1)="."),
NOT(RIGHT(TRIM(formulario!I236),1)=".")
),
"OK",
"ERROR"
)
)</f>
        <v/>
      </c>
      <c r="J236" t="str">
        <f>IF(TRIM(formulario!J236)="","",IF(LEN(formulario!J236)&lt;=256,"OK","ERROR"))</f>
        <v/>
      </c>
      <c r="K236" t="str">
        <f>IF(TRIM(formulario!K236)="","",IF(LEN(formulario!K236)&lt;=1024,"OK","ERROR"))</f>
        <v/>
      </c>
      <c r="L236" t="str">
        <f>IF(
TRIM(formulario!L236)="",
"",
IF(
AND(
ISERROR(SEARCH(",",TRIM(formulario!L236))),
LEN(TRIM(formulario!L236))-LEN(SUBSTITUTE(TRIM(formulario!L236),".",""))&lt;=1,
ISNUMBER(--SUBSTITUTE(TRIM(formulario!L236),".","")),
NOT(LEFT(TRIM(formulario!L236),1)="."),
NOT(RIGHT(TRIM(formulario!L236),1)=".")
),
"OK",
"ERROR"
)
)</f>
        <v/>
      </c>
      <c r="M236" t="str">
        <f>IF(
TRIM(formulario!M236)="",
"",
IF(
AND(
LEN(TRIM(formulario!M236))=10,
MID(TRIM(formulario!M236),3,1)="/",
MID(TRIM(formulario!M236),6,1)="/",
ISNUMBER(DATE(
VALUE(RIGHT(TRIM(formulario!M236),4)),
VALUE(MID(TRIM(formulario!M236),4,2)),
VALUE(LEFT(TRIM(formulario!M236),2))
))
),
"OK",
"ERROR"
)
)</f>
        <v/>
      </c>
      <c r="N236" t="str">
        <f>IF(
TRIM(formulario!N236)="",
"",
IF(
AND(
LEFT(TRIM(formulario!N236),1)="[",
RIGHT(TRIM(formulario!N236),1)="]",
LEN(TRIM(formulario!N236))-LEN(SUBSTITUTE(TRIM(formulario!N236),"[",""))&gt;=1,
LEN(TRIM(formulario!N236))-LEN(SUBSTITUTE(TRIM(formulario!N236),"]",""))&gt;=1,
LEN(TRIM(formulario!N236))-LEN(SUBSTITUTE(TRIM(formulario!N236),".",""))&gt;=2
),
"OK",
"ERROR"
)
)</f>
        <v/>
      </c>
      <c r="O236" t="str">
        <f>IF(formulario!O236="","",IF(COUNTIF(catalogo_areas_tematicas,formulario!O236)&gt;0,"OK","ERROR"))</f>
        <v/>
      </c>
      <c r="P236" t="str">
        <f>IF(formulario!P236="","",IF(COUNTIF(catalogo_tipos_operacion,formulario!P236)&gt;0,"OK","ERROR"))</f>
        <v/>
      </c>
      <c r="Q236" t="str">
        <f>IF(formulario!Q236="","",IF(COUNTIF(catalogo_productos,formulario!Q236)&gt;0,"OK","ERROR"))</f>
        <v/>
      </c>
    </row>
    <row r="237" spans="1:17">
      <c r="A237" t="str">
        <f>IF(TRIM(formulario!A237)="","",IF(AND(ISNUMBER(VALUE(TRIM(formulario!A237))),OR(LEN(TRIM(formulario!A237))=10, LEN(TRIM(formulario!A237))=13)),"OK","ERROR"))</f>
        <v/>
      </c>
      <c r="B237" t="str">
        <f>IF(TRIM(formulario!B237)="","",IF(AND(ISNUMBER(SEARCH("@",formulario!B237)),ISNUMBER(SEARCH(".",formulario!B237)),NOT(ISNUMBER(SEARCH(" ",formulario!B237)))),"OK","ERROR"))</f>
        <v/>
      </c>
      <c r="C237" t="str">
        <f>IF(TRIM(formulario!C237)="","",IF(AND(LEN(TRIM(formulario!C237))=10,ISNUMBER(VALUE(TRIM(formulario!C237))),LEFT(TRIM(formulario!C237),1)="0"),"OK","ERROR"))</f>
        <v/>
      </c>
      <c r="D237" t="str">
        <f>IF(formulario!D237="","",IF(COUNTIF(catalogo_provincias,formulario!D237)&gt;0,"OK","ERROR"))</f>
        <v/>
      </c>
      <c r="E237" t="str">
        <f>IF(formulario!E237="","",IF(COUNTIF(catalogo_ubicacion!$I$2:$I$222,formulario!D237&amp;"|"&amp;formulario!E237)&gt;0,"OK","ERROR"))</f>
        <v/>
      </c>
      <c r="F237" t="str">
        <f>IF(formulario!F237="","",IF(COUNTIF(catalogo_ubicacion!$E$2:$E$1300,formulario!D237&amp;"|"&amp;formulario!E237&amp;"|"&amp;formulario!F237)&gt;0,"OK","ERROR"))</f>
        <v/>
      </c>
      <c r="G237" t="str">
        <f>IF(TRIM(formulario!G237)="","",IF(LEN(formulario!G237)&lt;=256,"OK","ERROR"))</f>
        <v/>
      </c>
      <c r="H237" t="str">
        <f>IF(TRIM(formulario!H237)="","",IF(LEN(formulario!H237)&lt;=256,"OK","ERROR"))</f>
        <v/>
      </c>
      <c r="I237" t="str">
        <f>IF(
TRIM(formulario!I237)="",
"",
IF(
AND(
ISERROR(SEARCH(",",TRIM(formulario!I237))),
LEN(TRIM(formulario!I237))-LEN(SUBSTITUTE(TRIM(formulario!I237),".",""))&lt;=1,
ISNUMBER(--SUBSTITUTE(TRIM(formulario!I237),".","")),
NOT(LEFT(TRIM(formulario!I237),1)="."),
NOT(RIGHT(TRIM(formulario!I237),1)=".")
),
"OK",
"ERROR"
)
)</f>
        <v/>
      </c>
      <c r="J237" t="str">
        <f>IF(TRIM(formulario!J237)="","",IF(LEN(formulario!J237)&lt;=256,"OK","ERROR"))</f>
        <v/>
      </c>
      <c r="K237" t="str">
        <f>IF(TRIM(formulario!K237)="","",IF(LEN(formulario!K237)&lt;=1024,"OK","ERROR"))</f>
        <v/>
      </c>
      <c r="L237" t="str">
        <f>IF(
TRIM(formulario!L237)="",
"",
IF(
AND(
ISERROR(SEARCH(",",TRIM(formulario!L237))),
LEN(TRIM(formulario!L237))-LEN(SUBSTITUTE(TRIM(formulario!L237),".",""))&lt;=1,
ISNUMBER(--SUBSTITUTE(TRIM(formulario!L237),".","")),
NOT(LEFT(TRIM(formulario!L237),1)="."),
NOT(RIGHT(TRIM(formulario!L237),1)=".")
),
"OK",
"ERROR"
)
)</f>
        <v/>
      </c>
      <c r="M237" t="str">
        <f>IF(
TRIM(formulario!M237)="",
"",
IF(
AND(
LEN(TRIM(formulario!M237))=10,
MID(TRIM(formulario!M237),3,1)="/",
MID(TRIM(formulario!M237),6,1)="/",
ISNUMBER(DATE(
VALUE(RIGHT(TRIM(formulario!M237),4)),
VALUE(MID(TRIM(formulario!M237),4,2)),
VALUE(LEFT(TRIM(formulario!M237),2))
))
),
"OK",
"ERROR"
)
)</f>
        <v/>
      </c>
      <c r="N237" t="str">
        <f>IF(
TRIM(formulario!N237)="",
"",
IF(
AND(
LEFT(TRIM(formulario!N237),1)="[",
RIGHT(TRIM(formulario!N237),1)="]",
LEN(TRIM(formulario!N237))-LEN(SUBSTITUTE(TRIM(formulario!N237),"[",""))&gt;=1,
LEN(TRIM(formulario!N237))-LEN(SUBSTITUTE(TRIM(formulario!N237),"]",""))&gt;=1,
LEN(TRIM(formulario!N237))-LEN(SUBSTITUTE(TRIM(formulario!N237),".",""))&gt;=2
),
"OK",
"ERROR"
)
)</f>
        <v/>
      </c>
      <c r="O237" t="str">
        <f>IF(formulario!O237="","",IF(COUNTIF(catalogo_areas_tematicas,formulario!O237)&gt;0,"OK","ERROR"))</f>
        <v/>
      </c>
      <c r="P237" t="str">
        <f>IF(formulario!P237="","",IF(COUNTIF(catalogo_tipos_operacion,formulario!P237)&gt;0,"OK","ERROR"))</f>
        <v/>
      </c>
      <c r="Q237" t="str">
        <f>IF(formulario!Q237="","",IF(COUNTIF(catalogo_productos,formulario!Q237)&gt;0,"OK","ERROR"))</f>
        <v/>
      </c>
    </row>
    <row r="238" spans="1:17">
      <c r="A238" t="str">
        <f>IF(TRIM(formulario!A238)="","",IF(AND(ISNUMBER(VALUE(TRIM(formulario!A238))),OR(LEN(TRIM(formulario!A238))=10, LEN(TRIM(formulario!A238))=13)),"OK","ERROR"))</f>
        <v/>
      </c>
      <c r="B238" t="str">
        <f>IF(TRIM(formulario!B238)="","",IF(AND(ISNUMBER(SEARCH("@",formulario!B238)),ISNUMBER(SEARCH(".",formulario!B238)),NOT(ISNUMBER(SEARCH(" ",formulario!B238)))),"OK","ERROR"))</f>
        <v/>
      </c>
      <c r="C238" t="str">
        <f>IF(TRIM(formulario!C238)="","",IF(AND(LEN(TRIM(formulario!C238))=10,ISNUMBER(VALUE(TRIM(formulario!C238))),LEFT(TRIM(formulario!C238),1)="0"),"OK","ERROR"))</f>
        <v/>
      </c>
      <c r="D238" t="str">
        <f>IF(formulario!D238="","",IF(COUNTIF(catalogo_provincias,formulario!D238)&gt;0,"OK","ERROR"))</f>
        <v/>
      </c>
      <c r="E238" t="str">
        <f>IF(formulario!E238="","",IF(COUNTIF(catalogo_ubicacion!$I$2:$I$222,formulario!D238&amp;"|"&amp;formulario!E238)&gt;0,"OK","ERROR"))</f>
        <v/>
      </c>
      <c r="F238" t="str">
        <f>IF(formulario!F238="","",IF(COUNTIF(catalogo_ubicacion!$E$2:$E$1300,formulario!D238&amp;"|"&amp;formulario!E238&amp;"|"&amp;formulario!F238)&gt;0,"OK","ERROR"))</f>
        <v/>
      </c>
      <c r="G238" t="str">
        <f>IF(TRIM(formulario!G238)="","",IF(LEN(formulario!G238)&lt;=256,"OK","ERROR"))</f>
        <v/>
      </c>
      <c r="H238" t="str">
        <f>IF(TRIM(formulario!H238)="","",IF(LEN(formulario!H238)&lt;=256,"OK","ERROR"))</f>
        <v/>
      </c>
      <c r="I238" t="str">
        <f>IF(
TRIM(formulario!I238)="",
"",
IF(
AND(
ISERROR(SEARCH(",",TRIM(formulario!I238))),
LEN(TRIM(formulario!I238))-LEN(SUBSTITUTE(TRIM(formulario!I238),".",""))&lt;=1,
ISNUMBER(--SUBSTITUTE(TRIM(formulario!I238),".","")),
NOT(LEFT(TRIM(formulario!I238),1)="."),
NOT(RIGHT(TRIM(formulario!I238),1)=".")
),
"OK",
"ERROR"
)
)</f>
        <v/>
      </c>
      <c r="J238" t="str">
        <f>IF(TRIM(formulario!J238)="","",IF(LEN(formulario!J238)&lt;=256,"OK","ERROR"))</f>
        <v/>
      </c>
      <c r="K238" t="str">
        <f>IF(TRIM(formulario!K238)="","",IF(LEN(formulario!K238)&lt;=1024,"OK","ERROR"))</f>
        <v/>
      </c>
      <c r="L238" t="str">
        <f>IF(
TRIM(formulario!L238)="",
"",
IF(
AND(
ISERROR(SEARCH(",",TRIM(formulario!L238))),
LEN(TRIM(formulario!L238))-LEN(SUBSTITUTE(TRIM(formulario!L238),".",""))&lt;=1,
ISNUMBER(--SUBSTITUTE(TRIM(formulario!L238),".","")),
NOT(LEFT(TRIM(formulario!L238),1)="."),
NOT(RIGHT(TRIM(formulario!L238),1)=".")
),
"OK",
"ERROR"
)
)</f>
        <v/>
      </c>
      <c r="M238" t="str">
        <f>IF(
TRIM(formulario!M238)="",
"",
IF(
AND(
LEN(TRIM(formulario!M238))=10,
MID(TRIM(formulario!M238),3,1)="/",
MID(TRIM(formulario!M238),6,1)="/",
ISNUMBER(DATE(
VALUE(RIGHT(TRIM(formulario!M238),4)),
VALUE(MID(TRIM(formulario!M238),4,2)),
VALUE(LEFT(TRIM(formulario!M238),2))
))
),
"OK",
"ERROR"
)
)</f>
        <v/>
      </c>
      <c r="N238" t="str">
        <f>IF(
TRIM(formulario!N238)="",
"",
IF(
AND(
LEFT(TRIM(formulario!N238),1)="[",
RIGHT(TRIM(formulario!N238),1)="]",
LEN(TRIM(formulario!N238))-LEN(SUBSTITUTE(TRIM(formulario!N238),"[",""))&gt;=1,
LEN(TRIM(formulario!N238))-LEN(SUBSTITUTE(TRIM(formulario!N238),"]",""))&gt;=1,
LEN(TRIM(formulario!N238))-LEN(SUBSTITUTE(TRIM(formulario!N238),".",""))&gt;=2
),
"OK",
"ERROR"
)
)</f>
        <v/>
      </c>
      <c r="O238" t="str">
        <f>IF(formulario!O238="","",IF(COUNTIF(catalogo_areas_tematicas,formulario!O238)&gt;0,"OK","ERROR"))</f>
        <v/>
      </c>
      <c r="P238" t="str">
        <f>IF(formulario!P238="","",IF(COUNTIF(catalogo_tipos_operacion,formulario!P238)&gt;0,"OK","ERROR"))</f>
        <v/>
      </c>
      <c r="Q238" t="str">
        <f>IF(formulario!Q238="","",IF(COUNTIF(catalogo_productos,formulario!Q238)&gt;0,"OK","ERROR"))</f>
        <v/>
      </c>
    </row>
    <row r="239" spans="1:17">
      <c r="A239" t="str">
        <f>IF(TRIM(formulario!A239)="","",IF(AND(ISNUMBER(VALUE(TRIM(formulario!A239))),OR(LEN(TRIM(formulario!A239))=10, LEN(TRIM(formulario!A239))=13)),"OK","ERROR"))</f>
        <v/>
      </c>
      <c r="B239" t="str">
        <f>IF(TRIM(formulario!B239)="","",IF(AND(ISNUMBER(SEARCH("@",formulario!B239)),ISNUMBER(SEARCH(".",formulario!B239)),NOT(ISNUMBER(SEARCH(" ",formulario!B239)))),"OK","ERROR"))</f>
        <v/>
      </c>
      <c r="C239" t="str">
        <f>IF(TRIM(formulario!C239)="","",IF(AND(LEN(TRIM(formulario!C239))=10,ISNUMBER(VALUE(TRIM(formulario!C239))),LEFT(TRIM(formulario!C239),1)="0"),"OK","ERROR"))</f>
        <v/>
      </c>
      <c r="D239" t="str">
        <f>IF(formulario!D239="","",IF(COUNTIF(catalogo_provincias,formulario!D239)&gt;0,"OK","ERROR"))</f>
        <v/>
      </c>
      <c r="E239" t="str">
        <f>IF(formulario!E239="","",IF(COUNTIF(catalogo_ubicacion!$I$2:$I$222,formulario!D239&amp;"|"&amp;formulario!E239)&gt;0,"OK","ERROR"))</f>
        <v/>
      </c>
      <c r="F239" t="str">
        <f>IF(formulario!F239="","",IF(COUNTIF(catalogo_ubicacion!$E$2:$E$1300,formulario!D239&amp;"|"&amp;formulario!E239&amp;"|"&amp;formulario!F239)&gt;0,"OK","ERROR"))</f>
        <v/>
      </c>
      <c r="G239" t="str">
        <f>IF(TRIM(formulario!G239)="","",IF(LEN(formulario!G239)&lt;=256,"OK","ERROR"))</f>
        <v/>
      </c>
      <c r="H239" t="str">
        <f>IF(TRIM(formulario!H239)="","",IF(LEN(formulario!H239)&lt;=256,"OK","ERROR"))</f>
        <v/>
      </c>
      <c r="I239" t="str">
        <f>IF(
TRIM(formulario!I239)="",
"",
IF(
AND(
ISERROR(SEARCH(",",TRIM(formulario!I239))),
LEN(TRIM(formulario!I239))-LEN(SUBSTITUTE(TRIM(formulario!I239),".",""))&lt;=1,
ISNUMBER(--SUBSTITUTE(TRIM(formulario!I239),".","")),
NOT(LEFT(TRIM(formulario!I239),1)="."),
NOT(RIGHT(TRIM(formulario!I239),1)=".")
),
"OK",
"ERROR"
)
)</f>
        <v/>
      </c>
      <c r="J239" t="str">
        <f>IF(TRIM(formulario!J239)="","",IF(LEN(formulario!J239)&lt;=256,"OK","ERROR"))</f>
        <v/>
      </c>
      <c r="K239" t="str">
        <f>IF(TRIM(formulario!K239)="","",IF(LEN(formulario!K239)&lt;=1024,"OK","ERROR"))</f>
        <v/>
      </c>
      <c r="L239" t="str">
        <f>IF(
TRIM(formulario!L239)="",
"",
IF(
AND(
ISERROR(SEARCH(",",TRIM(formulario!L239))),
LEN(TRIM(formulario!L239))-LEN(SUBSTITUTE(TRIM(formulario!L239),".",""))&lt;=1,
ISNUMBER(--SUBSTITUTE(TRIM(formulario!L239),".","")),
NOT(LEFT(TRIM(formulario!L239),1)="."),
NOT(RIGHT(TRIM(formulario!L239),1)=".")
),
"OK",
"ERROR"
)
)</f>
        <v/>
      </c>
      <c r="M239" t="str">
        <f>IF(
TRIM(formulario!M239)="",
"",
IF(
AND(
LEN(TRIM(formulario!M239))=10,
MID(TRIM(formulario!M239),3,1)="/",
MID(TRIM(formulario!M239),6,1)="/",
ISNUMBER(DATE(
VALUE(RIGHT(TRIM(formulario!M239),4)),
VALUE(MID(TRIM(formulario!M239),4,2)),
VALUE(LEFT(TRIM(formulario!M239),2))
))
),
"OK",
"ERROR"
)
)</f>
        <v/>
      </c>
      <c r="N239" t="str">
        <f>IF(
TRIM(formulario!N239)="",
"",
IF(
AND(
LEFT(TRIM(formulario!N239),1)="[",
RIGHT(TRIM(formulario!N239),1)="]",
LEN(TRIM(formulario!N239))-LEN(SUBSTITUTE(TRIM(formulario!N239),"[",""))&gt;=1,
LEN(TRIM(formulario!N239))-LEN(SUBSTITUTE(TRIM(formulario!N239),"]",""))&gt;=1,
LEN(TRIM(formulario!N239))-LEN(SUBSTITUTE(TRIM(formulario!N239),".",""))&gt;=2
),
"OK",
"ERROR"
)
)</f>
        <v/>
      </c>
      <c r="O239" t="str">
        <f>IF(formulario!O239="","",IF(COUNTIF(catalogo_areas_tematicas,formulario!O239)&gt;0,"OK","ERROR"))</f>
        <v/>
      </c>
      <c r="P239" t="str">
        <f>IF(formulario!P239="","",IF(COUNTIF(catalogo_tipos_operacion,formulario!P239)&gt;0,"OK","ERROR"))</f>
        <v/>
      </c>
      <c r="Q239" t="str">
        <f>IF(formulario!Q239="","",IF(COUNTIF(catalogo_productos,formulario!Q239)&gt;0,"OK","ERROR"))</f>
        <v/>
      </c>
    </row>
    <row r="240" spans="1:17">
      <c r="A240" t="str">
        <f>IF(TRIM(formulario!A240)="","",IF(AND(ISNUMBER(VALUE(TRIM(formulario!A240))),OR(LEN(TRIM(formulario!A240))=10, LEN(TRIM(formulario!A240))=13)),"OK","ERROR"))</f>
        <v/>
      </c>
      <c r="B240" t="str">
        <f>IF(TRIM(formulario!B240)="","",IF(AND(ISNUMBER(SEARCH("@",formulario!B240)),ISNUMBER(SEARCH(".",formulario!B240)),NOT(ISNUMBER(SEARCH(" ",formulario!B240)))),"OK","ERROR"))</f>
        <v/>
      </c>
      <c r="C240" t="str">
        <f>IF(TRIM(formulario!C240)="","",IF(AND(LEN(TRIM(formulario!C240))=10,ISNUMBER(VALUE(TRIM(formulario!C240))),LEFT(TRIM(formulario!C240),1)="0"),"OK","ERROR"))</f>
        <v/>
      </c>
      <c r="D240" t="str">
        <f>IF(formulario!D240="","",IF(COUNTIF(catalogo_provincias,formulario!D240)&gt;0,"OK","ERROR"))</f>
        <v/>
      </c>
      <c r="E240" t="str">
        <f>IF(formulario!E240="","",IF(COUNTIF(catalogo_ubicacion!$I$2:$I$222,formulario!D240&amp;"|"&amp;formulario!E240)&gt;0,"OK","ERROR"))</f>
        <v/>
      </c>
      <c r="F240" t="str">
        <f>IF(formulario!F240="","",IF(COUNTIF(catalogo_ubicacion!$E$2:$E$1300,formulario!D240&amp;"|"&amp;formulario!E240&amp;"|"&amp;formulario!F240)&gt;0,"OK","ERROR"))</f>
        <v/>
      </c>
      <c r="G240" t="str">
        <f>IF(TRIM(formulario!G240)="","",IF(LEN(formulario!G240)&lt;=256,"OK","ERROR"))</f>
        <v/>
      </c>
      <c r="H240" t="str">
        <f>IF(TRIM(formulario!H240)="","",IF(LEN(formulario!H240)&lt;=256,"OK","ERROR"))</f>
        <v/>
      </c>
      <c r="I240" t="str">
        <f>IF(
TRIM(formulario!I240)="",
"",
IF(
AND(
ISERROR(SEARCH(",",TRIM(formulario!I240))),
LEN(TRIM(formulario!I240))-LEN(SUBSTITUTE(TRIM(formulario!I240),".",""))&lt;=1,
ISNUMBER(--SUBSTITUTE(TRIM(formulario!I240),".","")),
NOT(LEFT(TRIM(formulario!I240),1)="."),
NOT(RIGHT(TRIM(formulario!I240),1)=".")
),
"OK",
"ERROR"
)
)</f>
        <v/>
      </c>
      <c r="J240" t="str">
        <f>IF(TRIM(formulario!J240)="","",IF(LEN(formulario!J240)&lt;=256,"OK","ERROR"))</f>
        <v/>
      </c>
      <c r="K240" t="str">
        <f>IF(TRIM(formulario!K240)="","",IF(LEN(formulario!K240)&lt;=1024,"OK","ERROR"))</f>
        <v/>
      </c>
      <c r="L240" t="str">
        <f>IF(
TRIM(formulario!L240)="",
"",
IF(
AND(
ISERROR(SEARCH(",",TRIM(formulario!L240))),
LEN(TRIM(formulario!L240))-LEN(SUBSTITUTE(TRIM(formulario!L240),".",""))&lt;=1,
ISNUMBER(--SUBSTITUTE(TRIM(formulario!L240),".","")),
NOT(LEFT(TRIM(formulario!L240),1)="."),
NOT(RIGHT(TRIM(formulario!L240),1)=".")
),
"OK",
"ERROR"
)
)</f>
        <v/>
      </c>
      <c r="M240" t="str">
        <f>IF(
TRIM(formulario!M240)="",
"",
IF(
AND(
LEN(TRIM(formulario!M240))=10,
MID(TRIM(formulario!M240),3,1)="/",
MID(TRIM(formulario!M240),6,1)="/",
ISNUMBER(DATE(
VALUE(RIGHT(TRIM(formulario!M240),4)),
VALUE(MID(TRIM(formulario!M240),4,2)),
VALUE(LEFT(TRIM(formulario!M240),2))
))
),
"OK",
"ERROR"
)
)</f>
        <v/>
      </c>
      <c r="N240" t="str">
        <f>IF(
TRIM(formulario!N240)="",
"",
IF(
AND(
LEFT(TRIM(formulario!N240),1)="[",
RIGHT(TRIM(formulario!N240),1)="]",
LEN(TRIM(formulario!N240))-LEN(SUBSTITUTE(TRIM(formulario!N240),"[",""))&gt;=1,
LEN(TRIM(formulario!N240))-LEN(SUBSTITUTE(TRIM(formulario!N240),"]",""))&gt;=1,
LEN(TRIM(formulario!N240))-LEN(SUBSTITUTE(TRIM(formulario!N240),".",""))&gt;=2
),
"OK",
"ERROR"
)
)</f>
        <v/>
      </c>
      <c r="O240" t="str">
        <f>IF(formulario!O240="","",IF(COUNTIF(catalogo_areas_tematicas,formulario!O240)&gt;0,"OK","ERROR"))</f>
        <v/>
      </c>
      <c r="P240" t="str">
        <f>IF(formulario!P240="","",IF(COUNTIF(catalogo_tipos_operacion,formulario!P240)&gt;0,"OK","ERROR"))</f>
        <v/>
      </c>
      <c r="Q240" t="str">
        <f>IF(formulario!Q240="","",IF(COUNTIF(catalogo_productos,formulario!Q240)&gt;0,"OK","ERROR"))</f>
        <v/>
      </c>
    </row>
    <row r="241" spans="1:17">
      <c r="A241" t="str">
        <f>IF(TRIM(formulario!A241)="","",IF(AND(ISNUMBER(VALUE(TRIM(formulario!A241))),OR(LEN(TRIM(formulario!A241))=10, LEN(TRIM(formulario!A241))=13)),"OK","ERROR"))</f>
        <v/>
      </c>
      <c r="B241" t="str">
        <f>IF(TRIM(formulario!B241)="","",IF(AND(ISNUMBER(SEARCH("@",formulario!B241)),ISNUMBER(SEARCH(".",formulario!B241)),NOT(ISNUMBER(SEARCH(" ",formulario!B241)))),"OK","ERROR"))</f>
        <v/>
      </c>
      <c r="C241" t="str">
        <f>IF(TRIM(formulario!C241)="","",IF(AND(LEN(TRIM(formulario!C241))=10,ISNUMBER(VALUE(TRIM(formulario!C241))),LEFT(TRIM(formulario!C241),1)="0"),"OK","ERROR"))</f>
        <v/>
      </c>
      <c r="D241" t="str">
        <f>IF(formulario!D241="","",IF(COUNTIF(catalogo_provincias,formulario!D241)&gt;0,"OK","ERROR"))</f>
        <v/>
      </c>
      <c r="E241" t="str">
        <f>IF(formulario!E241="","",IF(COUNTIF(catalogo_ubicacion!$I$2:$I$222,formulario!D241&amp;"|"&amp;formulario!E241)&gt;0,"OK","ERROR"))</f>
        <v/>
      </c>
      <c r="F241" t="str">
        <f>IF(formulario!F241="","",IF(COUNTIF(catalogo_ubicacion!$E$2:$E$1300,formulario!D241&amp;"|"&amp;formulario!E241&amp;"|"&amp;formulario!F241)&gt;0,"OK","ERROR"))</f>
        <v/>
      </c>
      <c r="G241" t="str">
        <f>IF(TRIM(formulario!G241)="","",IF(LEN(formulario!G241)&lt;=256,"OK","ERROR"))</f>
        <v/>
      </c>
      <c r="H241" t="str">
        <f>IF(TRIM(formulario!H241)="","",IF(LEN(formulario!H241)&lt;=256,"OK","ERROR"))</f>
        <v/>
      </c>
      <c r="I241" t="str">
        <f>IF(
TRIM(formulario!I241)="",
"",
IF(
AND(
ISERROR(SEARCH(",",TRIM(formulario!I241))),
LEN(TRIM(formulario!I241))-LEN(SUBSTITUTE(TRIM(formulario!I241),".",""))&lt;=1,
ISNUMBER(--SUBSTITUTE(TRIM(formulario!I241),".","")),
NOT(LEFT(TRIM(formulario!I241),1)="."),
NOT(RIGHT(TRIM(formulario!I241),1)=".")
),
"OK",
"ERROR"
)
)</f>
        <v/>
      </c>
      <c r="J241" t="str">
        <f>IF(TRIM(formulario!J241)="","",IF(LEN(formulario!J241)&lt;=256,"OK","ERROR"))</f>
        <v/>
      </c>
      <c r="K241" t="str">
        <f>IF(TRIM(formulario!K241)="","",IF(LEN(formulario!K241)&lt;=1024,"OK","ERROR"))</f>
        <v/>
      </c>
      <c r="L241" t="str">
        <f>IF(
TRIM(formulario!L241)="",
"",
IF(
AND(
ISERROR(SEARCH(",",TRIM(formulario!L241))),
LEN(TRIM(formulario!L241))-LEN(SUBSTITUTE(TRIM(formulario!L241),".",""))&lt;=1,
ISNUMBER(--SUBSTITUTE(TRIM(formulario!L241),".","")),
NOT(LEFT(TRIM(formulario!L241),1)="."),
NOT(RIGHT(TRIM(formulario!L241),1)=".")
),
"OK",
"ERROR"
)
)</f>
        <v/>
      </c>
      <c r="M241" t="str">
        <f>IF(
TRIM(formulario!M241)="",
"",
IF(
AND(
LEN(TRIM(formulario!M241))=10,
MID(TRIM(formulario!M241),3,1)="/",
MID(TRIM(formulario!M241),6,1)="/",
ISNUMBER(DATE(
VALUE(RIGHT(TRIM(formulario!M241),4)),
VALUE(MID(TRIM(formulario!M241),4,2)),
VALUE(LEFT(TRIM(formulario!M241),2))
))
),
"OK",
"ERROR"
)
)</f>
        <v/>
      </c>
      <c r="N241" t="str">
        <f>IF(
TRIM(formulario!N241)="",
"",
IF(
AND(
LEFT(TRIM(formulario!N241),1)="[",
RIGHT(TRIM(formulario!N241),1)="]",
LEN(TRIM(formulario!N241))-LEN(SUBSTITUTE(TRIM(formulario!N241),"[",""))&gt;=1,
LEN(TRIM(formulario!N241))-LEN(SUBSTITUTE(TRIM(formulario!N241),"]",""))&gt;=1,
LEN(TRIM(formulario!N241))-LEN(SUBSTITUTE(TRIM(formulario!N241),".",""))&gt;=2
),
"OK",
"ERROR"
)
)</f>
        <v/>
      </c>
      <c r="O241" t="str">
        <f>IF(formulario!O241="","",IF(COUNTIF(catalogo_areas_tematicas,formulario!O241)&gt;0,"OK","ERROR"))</f>
        <v/>
      </c>
      <c r="P241" t="str">
        <f>IF(formulario!P241="","",IF(COUNTIF(catalogo_tipos_operacion,formulario!P241)&gt;0,"OK","ERROR"))</f>
        <v/>
      </c>
      <c r="Q241" t="str">
        <f>IF(formulario!Q241="","",IF(COUNTIF(catalogo_productos,formulario!Q241)&gt;0,"OK","ERROR"))</f>
        <v/>
      </c>
    </row>
    <row r="242" spans="1:17">
      <c r="A242" t="str">
        <f>IF(TRIM(formulario!A242)="","",IF(AND(ISNUMBER(VALUE(TRIM(formulario!A242))),OR(LEN(TRIM(formulario!A242))=10, LEN(TRIM(formulario!A242))=13)),"OK","ERROR"))</f>
        <v/>
      </c>
      <c r="B242" t="str">
        <f>IF(TRIM(formulario!B242)="","",IF(AND(ISNUMBER(SEARCH("@",formulario!B242)),ISNUMBER(SEARCH(".",formulario!B242)),NOT(ISNUMBER(SEARCH(" ",formulario!B242)))),"OK","ERROR"))</f>
        <v/>
      </c>
      <c r="C242" t="str">
        <f>IF(TRIM(formulario!C242)="","",IF(AND(LEN(TRIM(formulario!C242))=10,ISNUMBER(VALUE(TRIM(formulario!C242))),LEFT(TRIM(formulario!C242),1)="0"),"OK","ERROR"))</f>
        <v/>
      </c>
      <c r="D242" t="str">
        <f>IF(formulario!D242="","",IF(COUNTIF(catalogo_provincias,formulario!D242)&gt;0,"OK","ERROR"))</f>
        <v/>
      </c>
      <c r="E242" t="str">
        <f>IF(formulario!E242="","",IF(COUNTIF(catalogo_ubicacion!$I$2:$I$222,formulario!D242&amp;"|"&amp;formulario!E242)&gt;0,"OK","ERROR"))</f>
        <v/>
      </c>
      <c r="F242" t="str">
        <f>IF(formulario!F242="","",IF(COUNTIF(catalogo_ubicacion!$E$2:$E$1300,formulario!D242&amp;"|"&amp;formulario!E242&amp;"|"&amp;formulario!F242)&gt;0,"OK","ERROR"))</f>
        <v/>
      </c>
      <c r="G242" t="str">
        <f>IF(TRIM(formulario!G242)="","",IF(LEN(formulario!G242)&lt;=256,"OK","ERROR"))</f>
        <v/>
      </c>
      <c r="H242" t="str">
        <f>IF(TRIM(formulario!H242)="","",IF(LEN(formulario!H242)&lt;=256,"OK","ERROR"))</f>
        <v/>
      </c>
      <c r="I242" t="str">
        <f>IF(
TRIM(formulario!I242)="",
"",
IF(
AND(
ISERROR(SEARCH(",",TRIM(formulario!I242))),
LEN(TRIM(formulario!I242))-LEN(SUBSTITUTE(TRIM(formulario!I242),".",""))&lt;=1,
ISNUMBER(--SUBSTITUTE(TRIM(formulario!I242),".","")),
NOT(LEFT(TRIM(formulario!I242),1)="."),
NOT(RIGHT(TRIM(formulario!I242),1)=".")
),
"OK",
"ERROR"
)
)</f>
        <v/>
      </c>
      <c r="J242" t="str">
        <f>IF(TRIM(formulario!J242)="","",IF(LEN(formulario!J242)&lt;=256,"OK","ERROR"))</f>
        <v/>
      </c>
      <c r="K242" t="str">
        <f>IF(TRIM(formulario!K242)="","",IF(LEN(formulario!K242)&lt;=1024,"OK","ERROR"))</f>
        <v/>
      </c>
      <c r="L242" t="str">
        <f>IF(
TRIM(formulario!L242)="",
"",
IF(
AND(
ISERROR(SEARCH(",",TRIM(formulario!L242))),
LEN(TRIM(formulario!L242))-LEN(SUBSTITUTE(TRIM(formulario!L242),".",""))&lt;=1,
ISNUMBER(--SUBSTITUTE(TRIM(formulario!L242),".","")),
NOT(LEFT(TRIM(formulario!L242),1)="."),
NOT(RIGHT(TRIM(formulario!L242),1)=".")
),
"OK",
"ERROR"
)
)</f>
        <v/>
      </c>
      <c r="M242" t="str">
        <f>IF(
TRIM(formulario!M242)="",
"",
IF(
AND(
LEN(TRIM(formulario!M242))=10,
MID(TRIM(formulario!M242),3,1)="/",
MID(TRIM(formulario!M242),6,1)="/",
ISNUMBER(DATE(
VALUE(RIGHT(TRIM(formulario!M242),4)),
VALUE(MID(TRIM(formulario!M242),4,2)),
VALUE(LEFT(TRIM(formulario!M242),2))
))
),
"OK",
"ERROR"
)
)</f>
        <v/>
      </c>
      <c r="N242" t="str">
        <f>IF(
TRIM(formulario!N242)="",
"",
IF(
AND(
LEFT(TRIM(formulario!N242),1)="[",
RIGHT(TRIM(formulario!N242),1)="]",
LEN(TRIM(formulario!N242))-LEN(SUBSTITUTE(TRIM(formulario!N242),"[",""))&gt;=1,
LEN(TRIM(formulario!N242))-LEN(SUBSTITUTE(TRIM(formulario!N242),"]",""))&gt;=1,
LEN(TRIM(formulario!N242))-LEN(SUBSTITUTE(TRIM(formulario!N242),".",""))&gt;=2
),
"OK",
"ERROR"
)
)</f>
        <v/>
      </c>
      <c r="O242" t="str">
        <f>IF(formulario!O242="","",IF(COUNTIF(catalogo_areas_tematicas,formulario!O242)&gt;0,"OK","ERROR"))</f>
        <v/>
      </c>
      <c r="P242" t="str">
        <f>IF(formulario!P242="","",IF(COUNTIF(catalogo_tipos_operacion,formulario!P242)&gt;0,"OK","ERROR"))</f>
        <v/>
      </c>
      <c r="Q242" t="str">
        <f>IF(formulario!Q242="","",IF(COUNTIF(catalogo_productos,formulario!Q242)&gt;0,"OK","ERROR"))</f>
        <v/>
      </c>
    </row>
    <row r="243" spans="1:17">
      <c r="A243" t="str">
        <f>IF(TRIM(formulario!A243)="","",IF(AND(ISNUMBER(VALUE(TRIM(formulario!A243))),OR(LEN(TRIM(formulario!A243))=10, LEN(TRIM(formulario!A243))=13)),"OK","ERROR"))</f>
        <v/>
      </c>
      <c r="B243" t="str">
        <f>IF(TRIM(formulario!B243)="","",IF(AND(ISNUMBER(SEARCH("@",formulario!B243)),ISNUMBER(SEARCH(".",formulario!B243)),NOT(ISNUMBER(SEARCH(" ",formulario!B243)))),"OK","ERROR"))</f>
        <v/>
      </c>
      <c r="C243" t="str">
        <f>IF(TRIM(formulario!C243)="","",IF(AND(LEN(TRIM(formulario!C243))=10,ISNUMBER(VALUE(TRIM(formulario!C243))),LEFT(TRIM(formulario!C243),1)="0"),"OK","ERROR"))</f>
        <v/>
      </c>
      <c r="D243" t="str">
        <f>IF(formulario!D243="","",IF(COUNTIF(catalogo_provincias,formulario!D243)&gt;0,"OK","ERROR"))</f>
        <v/>
      </c>
      <c r="E243" t="str">
        <f>IF(formulario!E243="","",IF(COUNTIF(catalogo_ubicacion!$I$2:$I$222,formulario!D243&amp;"|"&amp;formulario!E243)&gt;0,"OK","ERROR"))</f>
        <v/>
      </c>
      <c r="F243" t="str">
        <f>IF(formulario!F243="","",IF(COUNTIF(catalogo_ubicacion!$E$2:$E$1300,formulario!D243&amp;"|"&amp;formulario!E243&amp;"|"&amp;formulario!F243)&gt;0,"OK","ERROR"))</f>
        <v/>
      </c>
      <c r="G243" t="str">
        <f>IF(TRIM(formulario!G243)="","",IF(LEN(formulario!G243)&lt;=256,"OK","ERROR"))</f>
        <v/>
      </c>
      <c r="H243" t="str">
        <f>IF(TRIM(formulario!H243)="","",IF(LEN(formulario!H243)&lt;=256,"OK","ERROR"))</f>
        <v/>
      </c>
      <c r="I243" t="str">
        <f>IF(
TRIM(formulario!I243)="",
"",
IF(
AND(
ISERROR(SEARCH(",",TRIM(formulario!I243))),
LEN(TRIM(formulario!I243))-LEN(SUBSTITUTE(TRIM(formulario!I243),".",""))&lt;=1,
ISNUMBER(--SUBSTITUTE(TRIM(formulario!I243),".","")),
NOT(LEFT(TRIM(formulario!I243),1)="."),
NOT(RIGHT(TRIM(formulario!I243),1)=".")
),
"OK",
"ERROR"
)
)</f>
        <v/>
      </c>
      <c r="J243" t="str">
        <f>IF(TRIM(formulario!J243)="","",IF(LEN(formulario!J243)&lt;=256,"OK","ERROR"))</f>
        <v/>
      </c>
      <c r="K243" t="str">
        <f>IF(TRIM(formulario!K243)="","",IF(LEN(formulario!K243)&lt;=1024,"OK","ERROR"))</f>
        <v/>
      </c>
      <c r="L243" t="str">
        <f>IF(
TRIM(formulario!L243)="",
"",
IF(
AND(
ISERROR(SEARCH(",",TRIM(formulario!L243))),
LEN(TRIM(formulario!L243))-LEN(SUBSTITUTE(TRIM(formulario!L243),".",""))&lt;=1,
ISNUMBER(--SUBSTITUTE(TRIM(formulario!L243),".","")),
NOT(LEFT(TRIM(formulario!L243),1)="."),
NOT(RIGHT(TRIM(formulario!L243),1)=".")
),
"OK",
"ERROR"
)
)</f>
        <v/>
      </c>
      <c r="M243" t="str">
        <f>IF(
TRIM(formulario!M243)="",
"",
IF(
AND(
LEN(TRIM(formulario!M243))=10,
MID(TRIM(formulario!M243),3,1)="/",
MID(TRIM(formulario!M243),6,1)="/",
ISNUMBER(DATE(
VALUE(RIGHT(TRIM(formulario!M243),4)),
VALUE(MID(TRIM(formulario!M243),4,2)),
VALUE(LEFT(TRIM(formulario!M243),2))
))
),
"OK",
"ERROR"
)
)</f>
        <v/>
      </c>
      <c r="N243" t="str">
        <f>IF(
TRIM(formulario!N243)="",
"",
IF(
AND(
LEFT(TRIM(formulario!N243),1)="[",
RIGHT(TRIM(formulario!N243),1)="]",
LEN(TRIM(formulario!N243))-LEN(SUBSTITUTE(TRIM(formulario!N243),"[",""))&gt;=1,
LEN(TRIM(formulario!N243))-LEN(SUBSTITUTE(TRIM(formulario!N243),"]",""))&gt;=1,
LEN(TRIM(formulario!N243))-LEN(SUBSTITUTE(TRIM(formulario!N243),".",""))&gt;=2
),
"OK",
"ERROR"
)
)</f>
        <v/>
      </c>
      <c r="O243" t="str">
        <f>IF(formulario!O243="","",IF(COUNTIF(catalogo_areas_tematicas,formulario!O243)&gt;0,"OK","ERROR"))</f>
        <v/>
      </c>
      <c r="P243" t="str">
        <f>IF(formulario!P243="","",IF(COUNTIF(catalogo_tipos_operacion,formulario!P243)&gt;0,"OK","ERROR"))</f>
        <v/>
      </c>
      <c r="Q243" t="str">
        <f>IF(formulario!Q243="","",IF(COUNTIF(catalogo_productos,formulario!Q243)&gt;0,"OK","ERROR"))</f>
        <v/>
      </c>
    </row>
    <row r="244" spans="1:17">
      <c r="A244" t="str">
        <f>IF(TRIM(formulario!A244)="","",IF(AND(ISNUMBER(VALUE(TRIM(formulario!A244))),OR(LEN(TRIM(formulario!A244))=10, LEN(TRIM(formulario!A244))=13)),"OK","ERROR"))</f>
        <v/>
      </c>
      <c r="B244" t="str">
        <f>IF(TRIM(formulario!B244)="","",IF(AND(ISNUMBER(SEARCH("@",formulario!B244)),ISNUMBER(SEARCH(".",formulario!B244)),NOT(ISNUMBER(SEARCH(" ",formulario!B244)))),"OK","ERROR"))</f>
        <v/>
      </c>
      <c r="C244" t="str">
        <f>IF(TRIM(formulario!C244)="","",IF(AND(LEN(TRIM(formulario!C244))=10,ISNUMBER(VALUE(TRIM(formulario!C244))),LEFT(TRIM(formulario!C244),1)="0"),"OK","ERROR"))</f>
        <v/>
      </c>
      <c r="D244" t="str">
        <f>IF(formulario!D244="","",IF(COUNTIF(catalogo_provincias,formulario!D244)&gt;0,"OK","ERROR"))</f>
        <v/>
      </c>
      <c r="E244" t="str">
        <f>IF(formulario!E244="","",IF(COUNTIF(catalogo_ubicacion!$I$2:$I$222,formulario!D244&amp;"|"&amp;formulario!E244)&gt;0,"OK","ERROR"))</f>
        <v/>
      </c>
      <c r="F244" t="str">
        <f>IF(formulario!F244="","",IF(COUNTIF(catalogo_ubicacion!$E$2:$E$1300,formulario!D244&amp;"|"&amp;formulario!E244&amp;"|"&amp;formulario!F244)&gt;0,"OK","ERROR"))</f>
        <v/>
      </c>
      <c r="G244" t="str">
        <f>IF(TRIM(formulario!G244)="","",IF(LEN(formulario!G244)&lt;=256,"OK","ERROR"))</f>
        <v/>
      </c>
      <c r="H244" t="str">
        <f>IF(TRIM(formulario!H244)="","",IF(LEN(formulario!H244)&lt;=256,"OK","ERROR"))</f>
        <v/>
      </c>
      <c r="I244" t="str">
        <f>IF(
TRIM(formulario!I244)="",
"",
IF(
AND(
ISERROR(SEARCH(",",TRIM(formulario!I244))),
LEN(TRIM(formulario!I244))-LEN(SUBSTITUTE(TRIM(formulario!I244),".",""))&lt;=1,
ISNUMBER(--SUBSTITUTE(TRIM(formulario!I244),".","")),
NOT(LEFT(TRIM(formulario!I244),1)="."),
NOT(RIGHT(TRIM(formulario!I244),1)=".")
),
"OK",
"ERROR"
)
)</f>
        <v/>
      </c>
      <c r="J244" t="str">
        <f>IF(TRIM(formulario!J244)="","",IF(LEN(formulario!J244)&lt;=256,"OK","ERROR"))</f>
        <v/>
      </c>
      <c r="K244" t="str">
        <f>IF(TRIM(formulario!K244)="","",IF(LEN(formulario!K244)&lt;=1024,"OK","ERROR"))</f>
        <v/>
      </c>
      <c r="L244" t="str">
        <f>IF(
TRIM(formulario!L244)="",
"",
IF(
AND(
ISERROR(SEARCH(",",TRIM(formulario!L244))),
LEN(TRIM(formulario!L244))-LEN(SUBSTITUTE(TRIM(formulario!L244),".",""))&lt;=1,
ISNUMBER(--SUBSTITUTE(TRIM(formulario!L244),".","")),
NOT(LEFT(TRIM(formulario!L244),1)="."),
NOT(RIGHT(TRIM(formulario!L244),1)=".")
),
"OK",
"ERROR"
)
)</f>
        <v/>
      </c>
      <c r="M244" t="str">
        <f>IF(
TRIM(formulario!M244)="",
"",
IF(
AND(
LEN(TRIM(formulario!M244))=10,
MID(TRIM(formulario!M244),3,1)="/",
MID(TRIM(formulario!M244),6,1)="/",
ISNUMBER(DATE(
VALUE(RIGHT(TRIM(formulario!M244),4)),
VALUE(MID(TRIM(formulario!M244),4,2)),
VALUE(LEFT(TRIM(formulario!M244),2))
))
),
"OK",
"ERROR"
)
)</f>
        <v/>
      </c>
      <c r="N244" t="str">
        <f>IF(
TRIM(formulario!N244)="",
"",
IF(
AND(
LEFT(TRIM(formulario!N244),1)="[",
RIGHT(TRIM(formulario!N244),1)="]",
LEN(TRIM(formulario!N244))-LEN(SUBSTITUTE(TRIM(formulario!N244),"[",""))&gt;=1,
LEN(TRIM(formulario!N244))-LEN(SUBSTITUTE(TRIM(formulario!N244),"]",""))&gt;=1,
LEN(TRIM(formulario!N244))-LEN(SUBSTITUTE(TRIM(formulario!N244),".",""))&gt;=2
),
"OK",
"ERROR"
)
)</f>
        <v/>
      </c>
      <c r="O244" t="str">
        <f>IF(formulario!O244="","",IF(COUNTIF(catalogo_areas_tematicas,formulario!O244)&gt;0,"OK","ERROR"))</f>
        <v/>
      </c>
      <c r="P244" t="str">
        <f>IF(formulario!P244="","",IF(COUNTIF(catalogo_tipos_operacion,formulario!P244)&gt;0,"OK","ERROR"))</f>
        <v/>
      </c>
      <c r="Q244" t="str">
        <f>IF(formulario!Q244="","",IF(COUNTIF(catalogo_productos,formulario!Q244)&gt;0,"OK","ERROR"))</f>
        <v/>
      </c>
    </row>
    <row r="245" spans="1:17">
      <c r="A245" t="str">
        <f>IF(TRIM(formulario!A245)="","",IF(AND(ISNUMBER(VALUE(TRIM(formulario!A245))),OR(LEN(TRIM(formulario!A245))=10, LEN(TRIM(formulario!A245))=13)),"OK","ERROR"))</f>
        <v/>
      </c>
      <c r="B245" t="str">
        <f>IF(TRIM(formulario!B245)="","",IF(AND(ISNUMBER(SEARCH("@",formulario!B245)),ISNUMBER(SEARCH(".",formulario!B245)),NOT(ISNUMBER(SEARCH(" ",formulario!B245)))),"OK","ERROR"))</f>
        <v/>
      </c>
      <c r="C245" t="str">
        <f>IF(TRIM(formulario!C245)="","",IF(AND(LEN(TRIM(formulario!C245))=10,ISNUMBER(VALUE(TRIM(formulario!C245))),LEFT(TRIM(formulario!C245),1)="0"),"OK","ERROR"))</f>
        <v/>
      </c>
      <c r="D245" t="str">
        <f>IF(formulario!D245="","",IF(COUNTIF(catalogo_provincias,formulario!D245)&gt;0,"OK","ERROR"))</f>
        <v/>
      </c>
      <c r="E245" t="str">
        <f>IF(formulario!E245="","",IF(COUNTIF(catalogo_ubicacion!$I$2:$I$222,formulario!D245&amp;"|"&amp;formulario!E245)&gt;0,"OK","ERROR"))</f>
        <v/>
      </c>
      <c r="F245" t="str">
        <f>IF(formulario!F245="","",IF(COUNTIF(catalogo_ubicacion!$E$2:$E$1300,formulario!D245&amp;"|"&amp;formulario!E245&amp;"|"&amp;formulario!F245)&gt;0,"OK","ERROR"))</f>
        <v/>
      </c>
      <c r="G245" t="str">
        <f>IF(TRIM(formulario!G245)="","",IF(LEN(formulario!G245)&lt;=256,"OK","ERROR"))</f>
        <v/>
      </c>
      <c r="H245" t="str">
        <f>IF(TRIM(formulario!H245)="","",IF(LEN(formulario!H245)&lt;=256,"OK","ERROR"))</f>
        <v/>
      </c>
      <c r="I245" t="str">
        <f>IF(
TRIM(formulario!I245)="",
"",
IF(
AND(
ISERROR(SEARCH(",",TRIM(formulario!I245))),
LEN(TRIM(formulario!I245))-LEN(SUBSTITUTE(TRIM(formulario!I245),".",""))&lt;=1,
ISNUMBER(--SUBSTITUTE(TRIM(formulario!I245),".","")),
NOT(LEFT(TRIM(formulario!I245),1)="."),
NOT(RIGHT(TRIM(formulario!I245),1)=".")
),
"OK",
"ERROR"
)
)</f>
        <v/>
      </c>
      <c r="J245" t="str">
        <f>IF(TRIM(formulario!J245)="","",IF(LEN(formulario!J245)&lt;=256,"OK","ERROR"))</f>
        <v/>
      </c>
      <c r="K245" t="str">
        <f>IF(TRIM(formulario!K245)="","",IF(LEN(formulario!K245)&lt;=1024,"OK","ERROR"))</f>
        <v/>
      </c>
      <c r="L245" t="str">
        <f>IF(
TRIM(formulario!L245)="",
"",
IF(
AND(
ISERROR(SEARCH(",",TRIM(formulario!L245))),
LEN(TRIM(formulario!L245))-LEN(SUBSTITUTE(TRIM(formulario!L245),".",""))&lt;=1,
ISNUMBER(--SUBSTITUTE(TRIM(formulario!L245),".","")),
NOT(LEFT(TRIM(formulario!L245),1)="."),
NOT(RIGHT(TRIM(formulario!L245),1)=".")
),
"OK",
"ERROR"
)
)</f>
        <v/>
      </c>
      <c r="M245" t="str">
        <f>IF(
TRIM(formulario!M245)="",
"",
IF(
AND(
LEN(TRIM(formulario!M245))=10,
MID(TRIM(formulario!M245),3,1)="/",
MID(TRIM(formulario!M245),6,1)="/",
ISNUMBER(DATE(
VALUE(RIGHT(TRIM(formulario!M245),4)),
VALUE(MID(TRIM(formulario!M245),4,2)),
VALUE(LEFT(TRIM(formulario!M245),2))
))
),
"OK",
"ERROR"
)
)</f>
        <v/>
      </c>
      <c r="N245" t="str">
        <f>IF(
TRIM(formulario!N245)="",
"",
IF(
AND(
LEFT(TRIM(formulario!N245),1)="[",
RIGHT(TRIM(formulario!N245),1)="]",
LEN(TRIM(formulario!N245))-LEN(SUBSTITUTE(TRIM(formulario!N245),"[",""))&gt;=1,
LEN(TRIM(formulario!N245))-LEN(SUBSTITUTE(TRIM(formulario!N245),"]",""))&gt;=1,
LEN(TRIM(formulario!N245))-LEN(SUBSTITUTE(TRIM(formulario!N245),".",""))&gt;=2
),
"OK",
"ERROR"
)
)</f>
        <v/>
      </c>
      <c r="O245" t="str">
        <f>IF(formulario!O245="","",IF(COUNTIF(catalogo_areas_tematicas,formulario!O245)&gt;0,"OK","ERROR"))</f>
        <v/>
      </c>
      <c r="P245" t="str">
        <f>IF(formulario!P245="","",IF(COUNTIF(catalogo_tipos_operacion,formulario!P245)&gt;0,"OK","ERROR"))</f>
        <v/>
      </c>
      <c r="Q245" t="str">
        <f>IF(formulario!Q245="","",IF(COUNTIF(catalogo_productos,formulario!Q245)&gt;0,"OK","ERROR"))</f>
        <v/>
      </c>
    </row>
    <row r="246" spans="1:17">
      <c r="A246" t="str">
        <f>IF(TRIM(formulario!A246)="","",IF(AND(ISNUMBER(VALUE(TRIM(formulario!A246))),OR(LEN(TRIM(formulario!A246))=10, LEN(TRIM(formulario!A246))=13)),"OK","ERROR"))</f>
        <v/>
      </c>
      <c r="B246" t="str">
        <f>IF(TRIM(formulario!B246)="","",IF(AND(ISNUMBER(SEARCH("@",formulario!B246)),ISNUMBER(SEARCH(".",formulario!B246)),NOT(ISNUMBER(SEARCH(" ",formulario!B246)))),"OK","ERROR"))</f>
        <v/>
      </c>
      <c r="C246" t="str">
        <f>IF(TRIM(formulario!C246)="","",IF(AND(LEN(TRIM(formulario!C246))=10,ISNUMBER(VALUE(TRIM(formulario!C246))),LEFT(TRIM(formulario!C246),1)="0"),"OK","ERROR"))</f>
        <v/>
      </c>
      <c r="D246" t="str">
        <f>IF(formulario!D246="","",IF(COUNTIF(catalogo_provincias,formulario!D246)&gt;0,"OK","ERROR"))</f>
        <v/>
      </c>
      <c r="E246" t="str">
        <f>IF(formulario!E246="","",IF(COUNTIF(catalogo_ubicacion!$I$2:$I$222,formulario!D246&amp;"|"&amp;formulario!E246)&gt;0,"OK","ERROR"))</f>
        <v/>
      </c>
      <c r="F246" t="str">
        <f>IF(formulario!F246="","",IF(COUNTIF(catalogo_ubicacion!$E$2:$E$1300,formulario!D246&amp;"|"&amp;formulario!E246&amp;"|"&amp;formulario!F246)&gt;0,"OK","ERROR"))</f>
        <v/>
      </c>
      <c r="G246" t="str">
        <f>IF(TRIM(formulario!G246)="","",IF(LEN(formulario!G246)&lt;=256,"OK","ERROR"))</f>
        <v/>
      </c>
      <c r="H246" t="str">
        <f>IF(TRIM(formulario!H246)="","",IF(LEN(formulario!H246)&lt;=256,"OK","ERROR"))</f>
        <v/>
      </c>
      <c r="I246" t="str">
        <f>IF(
TRIM(formulario!I246)="",
"",
IF(
AND(
ISERROR(SEARCH(",",TRIM(formulario!I246))),
LEN(TRIM(formulario!I246))-LEN(SUBSTITUTE(TRIM(formulario!I246),".",""))&lt;=1,
ISNUMBER(--SUBSTITUTE(TRIM(formulario!I246),".","")),
NOT(LEFT(TRIM(formulario!I246),1)="."),
NOT(RIGHT(TRIM(formulario!I246),1)=".")
),
"OK",
"ERROR"
)
)</f>
        <v/>
      </c>
      <c r="J246" t="str">
        <f>IF(TRIM(formulario!J246)="","",IF(LEN(formulario!J246)&lt;=256,"OK","ERROR"))</f>
        <v/>
      </c>
      <c r="K246" t="str">
        <f>IF(TRIM(formulario!K246)="","",IF(LEN(formulario!K246)&lt;=1024,"OK","ERROR"))</f>
        <v/>
      </c>
      <c r="L246" t="str">
        <f>IF(
TRIM(formulario!L246)="",
"",
IF(
AND(
ISERROR(SEARCH(",",TRIM(formulario!L246))),
LEN(TRIM(formulario!L246))-LEN(SUBSTITUTE(TRIM(formulario!L246),".",""))&lt;=1,
ISNUMBER(--SUBSTITUTE(TRIM(formulario!L246),".","")),
NOT(LEFT(TRIM(formulario!L246),1)="."),
NOT(RIGHT(TRIM(formulario!L246),1)=".")
),
"OK",
"ERROR"
)
)</f>
        <v/>
      </c>
      <c r="M246" t="str">
        <f>IF(
TRIM(formulario!M246)="",
"",
IF(
AND(
LEN(TRIM(formulario!M246))=10,
MID(TRIM(formulario!M246),3,1)="/",
MID(TRIM(formulario!M246),6,1)="/",
ISNUMBER(DATE(
VALUE(RIGHT(TRIM(formulario!M246),4)),
VALUE(MID(TRIM(formulario!M246),4,2)),
VALUE(LEFT(TRIM(formulario!M246),2))
))
),
"OK",
"ERROR"
)
)</f>
        <v/>
      </c>
      <c r="N246" t="str">
        <f>IF(
TRIM(formulario!N246)="",
"",
IF(
AND(
LEFT(TRIM(formulario!N246),1)="[",
RIGHT(TRIM(formulario!N246),1)="]",
LEN(TRIM(formulario!N246))-LEN(SUBSTITUTE(TRIM(formulario!N246),"[",""))&gt;=1,
LEN(TRIM(formulario!N246))-LEN(SUBSTITUTE(TRIM(formulario!N246),"]",""))&gt;=1,
LEN(TRIM(formulario!N246))-LEN(SUBSTITUTE(TRIM(formulario!N246),".",""))&gt;=2
),
"OK",
"ERROR"
)
)</f>
        <v/>
      </c>
      <c r="O246" t="str">
        <f>IF(formulario!O246="","",IF(COUNTIF(catalogo_areas_tematicas,formulario!O246)&gt;0,"OK","ERROR"))</f>
        <v/>
      </c>
      <c r="P246" t="str">
        <f>IF(formulario!P246="","",IF(COUNTIF(catalogo_tipos_operacion,formulario!P246)&gt;0,"OK","ERROR"))</f>
        <v/>
      </c>
      <c r="Q246" t="str">
        <f>IF(formulario!Q246="","",IF(COUNTIF(catalogo_productos,formulario!Q246)&gt;0,"OK","ERROR"))</f>
        <v/>
      </c>
    </row>
    <row r="247" spans="1:17">
      <c r="A247" t="str">
        <f>IF(TRIM(formulario!A247)="","",IF(AND(ISNUMBER(VALUE(TRIM(formulario!A247))),OR(LEN(TRIM(formulario!A247))=10, LEN(TRIM(formulario!A247))=13)),"OK","ERROR"))</f>
        <v/>
      </c>
      <c r="B247" t="str">
        <f>IF(TRIM(formulario!B247)="","",IF(AND(ISNUMBER(SEARCH("@",formulario!B247)),ISNUMBER(SEARCH(".",formulario!B247)),NOT(ISNUMBER(SEARCH(" ",formulario!B247)))),"OK","ERROR"))</f>
        <v/>
      </c>
      <c r="C247" t="str">
        <f>IF(TRIM(formulario!C247)="","",IF(AND(LEN(TRIM(formulario!C247))=10,ISNUMBER(VALUE(TRIM(formulario!C247))),LEFT(TRIM(formulario!C247),1)="0"),"OK","ERROR"))</f>
        <v/>
      </c>
      <c r="D247" t="str">
        <f>IF(formulario!D247="","",IF(COUNTIF(catalogo_provincias,formulario!D247)&gt;0,"OK","ERROR"))</f>
        <v/>
      </c>
      <c r="E247" t="str">
        <f>IF(formulario!E247="","",IF(COUNTIF(catalogo_ubicacion!$I$2:$I$222,formulario!D247&amp;"|"&amp;formulario!E247)&gt;0,"OK","ERROR"))</f>
        <v/>
      </c>
      <c r="F247" t="str">
        <f>IF(formulario!F247="","",IF(COUNTIF(catalogo_ubicacion!$E$2:$E$1300,formulario!D247&amp;"|"&amp;formulario!E247&amp;"|"&amp;formulario!F247)&gt;0,"OK","ERROR"))</f>
        <v/>
      </c>
      <c r="G247" t="str">
        <f>IF(TRIM(formulario!G247)="","",IF(LEN(formulario!G247)&lt;=256,"OK","ERROR"))</f>
        <v/>
      </c>
      <c r="H247" t="str">
        <f>IF(TRIM(formulario!H247)="","",IF(LEN(formulario!H247)&lt;=256,"OK","ERROR"))</f>
        <v/>
      </c>
      <c r="I247" t="str">
        <f>IF(
TRIM(formulario!I247)="",
"",
IF(
AND(
ISERROR(SEARCH(",",TRIM(formulario!I247))),
LEN(TRIM(formulario!I247))-LEN(SUBSTITUTE(TRIM(formulario!I247),".",""))&lt;=1,
ISNUMBER(--SUBSTITUTE(TRIM(formulario!I247),".","")),
NOT(LEFT(TRIM(formulario!I247),1)="."),
NOT(RIGHT(TRIM(formulario!I247),1)=".")
),
"OK",
"ERROR"
)
)</f>
        <v/>
      </c>
      <c r="J247" t="str">
        <f>IF(TRIM(formulario!J247)="","",IF(LEN(formulario!J247)&lt;=256,"OK","ERROR"))</f>
        <v/>
      </c>
      <c r="K247" t="str">
        <f>IF(TRIM(formulario!K247)="","",IF(LEN(formulario!K247)&lt;=1024,"OK","ERROR"))</f>
        <v/>
      </c>
      <c r="L247" t="str">
        <f>IF(
TRIM(formulario!L247)="",
"",
IF(
AND(
ISERROR(SEARCH(",",TRIM(formulario!L247))),
LEN(TRIM(formulario!L247))-LEN(SUBSTITUTE(TRIM(formulario!L247),".",""))&lt;=1,
ISNUMBER(--SUBSTITUTE(TRIM(formulario!L247),".","")),
NOT(LEFT(TRIM(formulario!L247),1)="."),
NOT(RIGHT(TRIM(formulario!L247),1)=".")
),
"OK",
"ERROR"
)
)</f>
        <v/>
      </c>
      <c r="M247" t="str">
        <f>IF(
TRIM(formulario!M247)="",
"",
IF(
AND(
LEN(TRIM(formulario!M247))=10,
MID(TRIM(formulario!M247),3,1)="/",
MID(TRIM(formulario!M247),6,1)="/",
ISNUMBER(DATE(
VALUE(RIGHT(TRIM(formulario!M247),4)),
VALUE(MID(TRIM(formulario!M247),4,2)),
VALUE(LEFT(TRIM(formulario!M247),2))
))
),
"OK",
"ERROR"
)
)</f>
        <v/>
      </c>
      <c r="N247" t="str">
        <f>IF(
TRIM(formulario!N247)="",
"",
IF(
AND(
LEFT(TRIM(formulario!N247),1)="[",
RIGHT(TRIM(formulario!N247),1)="]",
LEN(TRIM(formulario!N247))-LEN(SUBSTITUTE(TRIM(formulario!N247),"[",""))&gt;=1,
LEN(TRIM(formulario!N247))-LEN(SUBSTITUTE(TRIM(formulario!N247),"]",""))&gt;=1,
LEN(TRIM(formulario!N247))-LEN(SUBSTITUTE(TRIM(formulario!N247),".",""))&gt;=2
),
"OK",
"ERROR"
)
)</f>
        <v/>
      </c>
      <c r="O247" t="str">
        <f>IF(formulario!O247="","",IF(COUNTIF(catalogo_areas_tematicas,formulario!O247)&gt;0,"OK","ERROR"))</f>
        <v/>
      </c>
      <c r="P247" t="str">
        <f>IF(formulario!P247="","",IF(COUNTIF(catalogo_tipos_operacion,formulario!P247)&gt;0,"OK","ERROR"))</f>
        <v/>
      </c>
      <c r="Q247" t="str">
        <f>IF(formulario!Q247="","",IF(COUNTIF(catalogo_productos,formulario!Q247)&gt;0,"OK","ERROR"))</f>
        <v/>
      </c>
    </row>
    <row r="248" spans="1:17">
      <c r="A248" t="str">
        <f>IF(TRIM(formulario!A248)="","",IF(AND(ISNUMBER(VALUE(TRIM(formulario!A248))),OR(LEN(TRIM(formulario!A248))=10, LEN(TRIM(formulario!A248))=13)),"OK","ERROR"))</f>
        <v/>
      </c>
      <c r="B248" t="str">
        <f>IF(TRIM(formulario!B248)="","",IF(AND(ISNUMBER(SEARCH("@",formulario!B248)),ISNUMBER(SEARCH(".",formulario!B248)),NOT(ISNUMBER(SEARCH(" ",formulario!B248)))),"OK","ERROR"))</f>
        <v/>
      </c>
      <c r="C248" t="str">
        <f>IF(TRIM(formulario!C248)="","",IF(AND(LEN(TRIM(formulario!C248))=10,ISNUMBER(VALUE(TRIM(formulario!C248))),LEFT(TRIM(formulario!C248),1)="0"),"OK","ERROR"))</f>
        <v/>
      </c>
      <c r="D248" t="str">
        <f>IF(formulario!D248="","",IF(COUNTIF(catalogo_provincias,formulario!D248)&gt;0,"OK","ERROR"))</f>
        <v/>
      </c>
      <c r="E248" t="str">
        <f>IF(formulario!E248="","",IF(COUNTIF(catalogo_ubicacion!$I$2:$I$222,formulario!D248&amp;"|"&amp;formulario!E248)&gt;0,"OK","ERROR"))</f>
        <v/>
      </c>
      <c r="F248" t="str">
        <f>IF(formulario!F248="","",IF(COUNTIF(catalogo_ubicacion!$E$2:$E$1300,formulario!D248&amp;"|"&amp;formulario!E248&amp;"|"&amp;formulario!F248)&gt;0,"OK","ERROR"))</f>
        <v/>
      </c>
      <c r="G248" t="str">
        <f>IF(TRIM(formulario!G248)="","",IF(LEN(formulario!G248)&lt;=256,"OK","ERROR"))</f>
        <v/>
      </c>
      <c r="H248" t="str">
        <f>IF(TRIM(formulario!H248)="","",IF(LEN(formulario!H248)&lt;=256,"OK","ERROR"))</f>
        <v/>
      </c>
      <c r="I248" t="str">
        <f>IF(
TRIM(formulario!I248)="",
"",
IF(
AND(
ISERROR(SEARCH(",",TRIM(formulario!I248))),
LEN(TRIM(formulario!I248))-LEN(SUBSTITUTE(TRIM(formulario!I248),".",""))&lt;=1,
ISNUMBER(--SUBSTITUTE(TRIM(formulario!I248),".","")),
NOT(LEFT(TRIM(formulario!I248),1)="."),
NOT(RIGHT(TRIM(formulario!I248),1)=".")
),
"OK",
"ERROR"
)
)</f>
        <v/>
      </c>
      <c r="J248" t="str">
        <f>IF(TRIM(formulario!J248)="","",IF(LEN(formulario!J248)&lt;=256,"OK","ERROR"))</f>
        <v/>
      </c>
      <c r="K248" t="str">
        <f>IF(TRIM(formulario!K248)="","",IF(LEN(formulario!K248)&lt;=1024,"OK","ERROR"))</f>
        <v/>
      </c>
      <c r="L248" t="str">
        <f>IF(
TRIM(formulario!L248)="",
"",
IF(
AND(
ISERROR(SEARCH(",",TRIM(formulario!L248))),
LEN(TRIM(formulario!L248))-LEN(SUBSTITUTE(TRIM(formulario!L248),".",""))&lt;=1,
ISNUMBER(--SUBSTITUTE(TRIM(formulario!L248),".","")),
NOT(LEFT(TRIM(formulario!L248),1)="."),
NOT(RIGHT(TRIM(formulario!L248),1)=".")
),
"OK",
"ERROR"
)
)</f>
        <v/>
      </c>
      <c r="M248" t="str">
        <f>IF(
TRIM(formulario!M248)="",
"",
IF(
AND(
LEN(TRIM(formulario!M248))=10,
MID(TRIM(formulario!M248),3,1)="/",
MID(TRIM(formulario!M248),6,1)="/",
ISNUMBER(DATE(
VALUE(RIGHT(TRIM(formulario!M248),4)),
VALUE(MID(TRIM(formulario!M248),4,2)),
VALUE(LEFT(TRIM(formulario!M248),2))
))
),
"OK",
"ERROR"
)
)</f>
        <v/>
      </c>
      <c r="N248" t="str">
        <f>IF(
TRIM(formulario!N248)="",
"",
IF(
AND(
LEFT(TRIM(formulario!N248),1)="[",
RIGHT(TRIM(formulario!N248),1)="]",
LEN(TRIM(formulario!N248))-LEN(SUBSTITUTE(TRIM(formulario!N248),"[",""))&gt;=1,
LEN(TRIM(formulario!N248))-LEN(SUBSTITUTE(TRIM(formulario!N248),"]",""))&gt;=1,
LEN(TRIM(formulario!N248))-LEN(SUBSTITUTE(TRIM(formulario!N248),".",""))&gt;=2
),
"OK",
"ERROR"
)
)</f>
        <v/>
      </c>
      <c r="O248" t="str">
        <f>IF(formulario!O248="","",IF(COUNTIF(catalogo_areas_tematicas,formulario!O248)&gt;0,"OK","ERROR"))</f>
        <v/>
      </c>
      <c r="P248" t="str">
        <f>IF(formulario!P248="","",IF(COUNTIF(catalogo_tipos_operacion,formulario!P248)&gt;0,"OK","ERROR"))</f>
        <v/>
      </c>
      <c r="Q248" t="str">
        <f>IF(formulario!Q248="","",IF(COUNTIF(catalogo_productos,formulario!Q248)&gt;0,"OK","ERROR"))</f>
        <v/>
      </c>
    </row>
    <row r="249" spans="1:17">
      <c r="A249" t="str">
        <f>IF(TRIM(formulario!A249)="","",IF(AND(ISNUMBER(VALUE(TRIM(formulario!A249))),OR(LEN(TRIM(formulario!A249))=10, LEN(TRIM(formulario!A249))=13)),"OK","ERROR"))</f>
        <v/>
      </c>
      <c r="B249" t="str">
        <f>IF(TRIM(formulario!B249)="","",IF(AND(ISNUMBER(SEARCH("@",formulario!B249)),ISNUMBER(SEARCH(".",formulario!B249)),NOT(ISNUMBER(SEARCH(" ",formulario!B249)))),"OK","ERROR"))</f>
        <v/>
      </c>
      <c r="C249" t="str">
        <f>IF(TRIM(formulario!C249)="","",IF(AND(LEN(TRIM(formulario!C249))=10,ISNUMBER(VALUE(TRIM(formulario!C249))),LEFT(TRIM(formulario!C249),1)="0"),"OK","ERROR"))</f>
        <v/>
      </c>
      <c r="D249" t="str">
        <f>IF(formulario!D249="","",IF(COUNTIF(catalogo_provincias,formulario!D249)&gt;0,"OK","ERROR"))</f>
        <v/>
      </c>
      <c r="E249" t="str">
        <f>IF(formulario!E249="","",IF(COUNTIF(catalogo_ubicacion!$I$2:$I$222,formulario!D249&amp;"|"&amp;formulario!E249)&gt;0,"OK","ERROR"))</f>
        <v/>
      </c>
      <c r="F249" t="str">
        <f>IF(formulario!F249="","",IF(COUNTIF(catalogo_ubicacion!$E$2:$E$1300,formulario!D249&amp;"|"&amp;formulario!E249&amp;"|"&amp;formulario!F249)&gt;0,"OK","ERROR"))</f>
        <v/>
      </c>
      <c r="G249" t="str">
        <f>IF(TRIM(formulario!G249)="","",IF(LEN(formulario!G249)&lt;=256,"OK","ERROR"))</f>
        <v/>
      </c>
      <c r="H249" t="str">
        <f>IF(TRIM(formulario!H249)="","",IF(LEN(formulario!H249)&lt;=256,"OK","ERROR"))</f>
        <v/>
      </c>
      <c r="I249" t="str">
        <f>IF(
TRIM(formulario!I249)="",
"",
IF(
AND(
ISERROR(SEARCH(",",TRIM(formulario!I249))),
LEN(TRIM(formulario!I249))-LEN(SUBSTITUTE(TRIM(formulario!I249),".",""))&lt;=1,
ISNUMBER(--SUBSTITUTE(TRIM(formulario!I249),".","")),
NOT(LEFT(TRIM(formulario!I249),1)="."),
NOT(RIGHT(TRIM(formulario!I249),1)=".")
),
"OK",
"ERROR"
)
)</f>
        <v/>
      </c>
      <c r="J249" t="str">
        <f>IF(TRIM(formulario!J249)="","",IF(LEN(formulario!J249)&lt;=256,"OK","ERROR"))</f>
        <v/>
      </c>
      <c r="K249" t="str">
        <f>IF(TRIM(formulario!K249)="","",IF(LEN(formulario!K249)&lt;=1024,"OK","ERROR"))</f>
        <v/>
      </c>
      <c r="L249" t="str">
        <f>IF(
TRIM(formulario!L249)="",
"",
IF(
AND(
ISERROR(SEARCH(",",TRIM(formulario!L249))),
LEN(TRIM(formulario!L249))-LEN(SUBSTITUTE(TRIM(formulario!L249),".",""))&lt;=1,
ISNUMBER(--SUBSTITUTE(TRIM(formulario!L249),".","")),
NOT(LEFT(TRIM(formulario!L249),1)="."),
NOT(RIGHT(TRIM(formulario!L249),1)=".")
),
"OK",
"ERROR"
)
)</f>
        <v/>
      </c>
      <c r="M249" t="str">
        <f>IF(
TRIM(formulario!M249)="",
"",
IF(
AND(
LEN(TRIM(formulario!M249))=10,
MID(TRIM(formulario!M249),3,1)="/",
MID(TRIM(formulario!M249),6,1)="/",
ISNUMBER(DATE(
VALUE(RIGHT(TRIM(formulario!M249),4)),
VALUE(MID(TRIM(formulario!M249),4,2)),
VALUE(LEFT(TRIM(formulario!M249),2))
))
),
"OK",
"ERROR"
)
)</f>
        <v/>
      </c>
      <c r="N249" t="str">
        <f>IF(
TRIM(formulario!N249)="",
"",
IF(
AND(
LEFT(TRIM(formulario!N249),1)="[",
RIGHT(TRIM(formulario!N249),1)="]",
LEN(TRIM(formulario!N249))-LEN(SUBSTITUTE(TRIM(formulario!N249),"[",""))&gt;=1,
LEN(TRIM(formulario!N249))-LEN(SUBSTITUTE(TRIM(formulario!N249),"]",""))&gt;=1,
LEN(TRIM(formulario!N249))-LEN(SUBSTITUTE(TRIM(formulario!N249),".",""))&gt;=2
),
"OK",
"ERROR"
)
)</f>
        <v/>
      </c>
      <c r="O249" t="str">
        <f>IF(formulario!O249="","",IF(COUNTIF(catalogo_areas_tematicas,formulario!O249)&gt;0,"OK","ERROR"))</f>
        <v/>
      </c>
      <c r="P249" t="str">
        <f>IF(formulario!P249="","",IF(COUNTIF(catalogo_tipos_operacion,formulario!P249)&gt;0,"OK","ERROR"))</f>
        <v/>
      </c>
      <c r="Q249" t="str">
        <f>IF(formulario!Q249="","",IF(COUNTIF(catalogo_productos,formulario!Q249)&gt;0,"OK","ERROR"))</f>
        <v/>
      </c>
    </row>
    <row r="250" spans="1:17">
      <c r="A250" t="str">
        <f>IF(TRIM(formulario!A250)="","",IF(AND(ISNUMBER(VALUE(TRIM(formulario!A250))),OR(LEN(TRIM(formulario!A250))=10, LEN(TRIM(formulario!A250))=13)),"OK","ERROR"))</f>
        <v/>
      </c>
      <c r="B250" t="str">
        <f>IF(TRIM(formulario!B250)="","",IF(AND(ISNUMBER(SEARCH("@",formulario!B250)),ISNUMBER(SEARCH(".",formulario!B250)),NOT(ISNUMBER(SEARCH(" ",formulario!B250)))),"OK","ERROR"))</f>
        <v/>
      </c>
      <c r="C250" t="str">
        <f>IF(TRIM(formulario!C250)="","",IF(AND(LEN(TRIM(formulario!C250))=10,ISNUMBER(VALUE(TRIM(formulario!C250))),LEFT(TRIM(formulario!C250),1)="0"),"OK","ERROR"))</f>
        <v/>
      </c>
      <c r="D250" t="str">
        <f>IF(formulario!D250="","",IF(COUNTIF(catalogo_provincias,formulario!D250)&gt;0,"OK","ERROR"))</f>
        <v/>
      </c>
      <c r="E250" t="str">
        <f>IF(formulario!E250="","",IF(COUNTIF(catalogo_ubicacion!$I$2:$I$222,formulario!D250&amp;"|"&amp;formulario!E250)&gt;0,"OK","ERROR"))</f>
        <v/>
      </c>
      <c r="F250" t="str">
        <f>IF(formulario!F250="","",IF(COUNTIF(catalogo_ubicacion!$E$2:$E$1300,formulario!D250&amp;"|"&amp;formulario!E250&amp;"|"&amp;formulario!F250)&gt;0,"OK","ERROR"))</f>
        <v/>
      </c>
      <c r="G250" t="str">
        <f>IF(TRIM(formulario!G250)="","",IF(LEN(formulario!G250)&lt;=256,"OK","ERROR"))</f>
        <v/>
      </c>
      <c r="H250" t="str">
        <f>IF(TRIM(formulario!H250)="","",IF(LEN(formulario!H250)&lt;=256,"OK","ERROR"))</f>
        <v/>
      </c>
      <c r="I250" t="str">
        <f>IF(
TRIM(formulario!I250)="",
"",
IF(
AND(
ISERROR(SEARCH(",",TRIM(formulario!I250))),
LEN(TRIM(formulario!I250))-LEN(SUBSTITUTE(TRIM(formulario!I250),".",""))&lt;=1,
ISNUMBER(--SUBSTITUTE(TRIM(formulario!I250),".","")),
NOT(LEFT(TRIM(formulario!I250),1)="."),
NOT(RIGHT(TRIM(formulario!I250),1)=".")
),
"OK",
"ERROR"
)
)</f>
        <v/>
      </c>
      <c r="J250" t="str">
        <f>IF(TRIM(formulario!J250)="","",IF(LEN(formulario!J250)&lt;=256,"OK","ERROR"))</f>
        <v/>
      </c>
      <c r="K250" t="str">
        <f>IF(TRIM(formulario!K250)="","",IF(LEN(formulario!K250)&lt;=1024,"OK","ERROR"))</f>
        <v/>
      </c>
      <c r="L250" t="str">
        <f>IF(
TRIM(formulario!L250)="",
"",
IF(
AND(
ISERROR(SEARCH(",",TRIM(formulario!L250))),
LEN(TRIM(formulario!L250))-LEN(SUBSTITUTE(TRIM(formulario!L250),".",""))&lt;=1,
ISNUMBER(--SUBSTITUTE(TRIM(formulario!L250),".","")),
NOT(LEFT(TRIM(formulario!L250),1)="."),
NOT(RIGHT(TRIM(formulario!L250),1)=".")
),
"OK",
"ERROR"
)
)</f>
        <v/>
      </c>
      <c r="M250" t="str">
        <f>IF(
TRIM(formulario!M250)="",
"",
IF(
AND(
LEN(TRIM(formulario!M250))=10,
MID(TRIM(formulario!M250),3,1)="/",
MID(TRIM(formulario!M250),6,1)="/",
ISNUMBER(DATE(
VALUE(RIGHT(TRIM(formulario!M250),4)),
VALUE(MID(TRIM(formulario!M250),4,2)),
VALUE(LEFT(TRIM(formulario!M250),2))
))
),
"OK",
"ERROR"
)
)</f>
        <v/>
      </c>
      <c r="N250" t="str">
        <f>IF(
TRIM(formulario!N250)="",
"",
IF(
AND(
LEFT(TRIM(formulario!N250),1)="[",
RIGHT(TRIM(formulario!N250),1)="]",
LEN(TRIM(formulario!N250))-LEN(SUBSTITUTE(TRIM(formulario!N250),"[",""))&gt;=1,
LEN(TRIM(formulario!N250))-LEN(SUBSTITUTE(TRIM(formulario!N250),"]",""))&gt;=1,
LEN(TRIM(formulario!N250))-LEN(SUBSTITUTE(TRIM(formulario!N250),".",""))&gt;=2
),
"OK",
"ERROR"
)
)</f>
        <v/>
      </c>
      <c r="O250" t="str">
        <f>IF(formulario!O250="","",IF(COUNTIF(catalogo_areas_tematicas,formulario!O250)&gt;0,"OK","ERROR"))</f>
        <v/>
      </c>
      <c r="P250" t="str">
        <f>IF(formulario!P250="","",IF(COUNTIF(catalogo_tipos_operacion,formulario!P250)&gt;0,"OK","ERROR"))</f>
        <v/>
      </c>
      <c r="Q250" t="str">
        <f>IF(formulario!Q250="","",IF(COUNTIF(catalogo_productos,formulario!Q250)&gt;0,"OK","ERROR"))</f>
        <v/>
      </c>
    </row>
    <row r="251" spans="1:17">
      <c r="A251" t="str">
        <f>IF(TRIM(formulario!A251)="","",IF(AND(ISNUMBER(VALUE(TRIM(formulario!A251))),OR(LEN(TRIM(formulario!A251))=10, LEN(TRIM(formulario!A251))=13)),"OK","ERROR"))</f>
        <v/>
      </c>
      <c r="B251" t="str">
        <f>IF(TRIM(formulario!B251)="","",IF(AND(ISNUMBER(SEARCH("@",formulario!B251)),ISNUMBER(SEARCH(".",formulario!B251)),NOT(ISNUMBER(SEARCH(" ",formulario!B251)))),"OK","ERROR"))</f>
        <v/>
      </c>
      <c r="C251" t="str">
        <f>IF(TRIM(formulario!C251)="","",IF(AND(LEN(TRIM(formulario!C251))=10,ISNUMBER(VALUE(TRIM(formulario!C251))),LEFT(TRIM(formulario!C251),1)="0"),"OK","ERROR"))</f>
        <v/>
      </c>
      <c r="D251" t="str">
        <f>IF(formulario!D251="","",IF(COUNTIF(catalogo_provincias,formulario!D251)&gt;0,"OK","ERROR"))</f>
        <v/>
      </c>
      <c r="E251" t="str">
        <f>IF(formulario!E251="","",IF(COUNTIF(catalogo_ubicacion!$I$2:$I$222,formulario!D251&amp;"|"&amp;formulario!E251)&gt;0,"OK","ERROR"))</f>
        <v/>
      </c>
      <c r="F251" t="str">
        <f>IF(formulario!F251="","",IF(COUNTIF(catalogo_ubicacion!$E$2:$E$1300,formulario!D251&amp;"|"&amp;formulario!E251&amp;"|"&amp;formulario!F251)&gt;0,"OK","ERROR"))</f>
        <v/>
      </c>
      <c r="G251" t="str">
        <f>IF(TRIM(formulario!G251)="","",IF(LEN(formulario!G251)&lt;=256,"OK","ERROR"))</f>
        <v/>
      </c>
      <c r="H251" t="str">
        <f>IF(TRIM(formulario!H251)="","",IF(LEN(formulario!H251)&lt;=256,"OK","ERROR"))</f>
        <v/>
      </c>
      <c r="I251" t="str">
        <f>IF(
TRIM(formulario!I251)="",
"",
IF(
AND(
ISERROR(SEARCH(",",TRIM(formulario!I251))),
LEN(TRIM(formulario!I251))-LEN(SUBSTITUTE(TRIM(formulario!I251),".",""))&lt;=1,
ISNUMBER(--SUBSTITUTE(TRIM(formulario!I251),".","")),
NOT(LEFT(TRIM(formulario!I251),1)="."),
NOT(RIGHT(TRIM(formulario!I251),1)=".")
),
"OK",
"ERROR"
)
)</f>
        <v/>
      </c>
      <c r="J251" t="str">
        <f>IF(TRIM(formulario!J251)="","",IF(LEN(formulario!J251)&lt;=256,"OK","ERROR"))</f>
        <v/>
      </c>
      <c r="K251" t="str">
        <f>IF(TRIM(formulario!K251)="","",IF(LEN(formulario!K251)&lt;=1024,"OK","ERROR"))</f>
        <v/>
      </c>
      <c r="L251" t="str">
        <f>IF(
TRIM(formulario!L251)="",
"",
IF(
AND(
ISERROR(SEARCH(",",TRIM(formulario!L251))),
LEN(TRIM(formulario!L251))-LEN(SUBSTITUTE(TRIM(formulario!L251),".",""))&lt;=1,
ISNUMBER(--SUBSTITUTE(TRIM(formulario!L251),".","")),
NOT(LEFT(TRIM(formulario!L251),1)="."),
NOT(RIGHT(TRIM(formulario!L251),1)=".")
),
"OK",
"ERROR"
)
)</f>
        <v/>
      </c>
      <c r="M251" t="str">
        <f>IF(
TRIM(formulario!M251)="",
"",
IF(
AND(
LEN(TRIM(formulario!M251))=10,
MID(TRIM(formulario!M251),3,1)="/",
MID(TRIM(formulario!M251),6,1)="/",
ISNUMBER(DATE(
VALUE(RIGHT(TRIM(formulario!M251),4)),
VALUE(MID(TRIM(formulario!M251),4,2)),
VALUE(LEFT(TRIM(formulario!M251),2))
))
),
"OK",
"ERROR"
)
)</f>
        <v/>
      </c>
      <c r="N251" t="str">
        <f>IF(
TRIM(formulario!N251)="",
"",
IF(
AND(
LEFT(TRIM(formulario!N251),1)="[",
RIGHT(TRIM(formulario!N251),1)="]",
LEN(TRIM(formulario!N251))-LEN(SUBSTITUTE(TRIM(formulario!N251),"[",""))&gt;=1,
LEN(TRIM(formulario!N251))-LEN(SUBSTITUTE(TRIM(formulario!N251),"]",""))&gt;=1,
LEN(TRIM(formulario!N251))-LEN(SUBSTITUTE(TRIM(formulario!N251),".",""))&gt;=2
),
"OK",
"ERROR"
)
)</f>
        <v/>
      </c>
      <c r="O251" t="str">
        <f>IF(formulario!O251="","",IF(COUNTIF(catalogo_areas_tematicas,formulario!O251)&gt;0,"OK","ERROR"))</f>
        <v/>
      </c>
      <c r="P251" t="str">
        <f>IF(formulario!P251="","",IF(COUNTIF(catalogo_tipos_operacion,formulario!P251)&gt;0,"OK","ERROR"))</f>
        <v/>
      </c>
      <c r="Q251" t="str">
        <f>IF(formulario!Q251="","",IF(COUNTIF(catalogo_productos,formulario!Q251)&gt;0,"OK","ERROR"))</f>
        <v/>
      </c>
    </row>
    <row r="252" spans="1:17">
      <c r="A252" t="str">
        <f>IF(TRIM(formulario!A252)="","",IF(AND(ISNUMBER(VALUE(TRIM(formulario!A252))),OR(LEN(TRIM(formulario!A252))=10, LEN(TRIM(formulario!A252))=13)),"OK","ERROR"))</f>
        <v/>
      </c>
      <c r="B252" t="str">
        <f>IF(TRIM(formulario!B252)="","",IF(AND(ISNUMBER(SEARCH("@",formulario!B252)),ISNUMBER(SEARCH(".",formulario!B252)),NOT(ISNUMBER(SEARCH(" ",formulario!B252)))),"OK","ERROR"))</f>
        <v/>
      </c>
      <c r="C252" t="str">
        <f>IF(TRIM(formulario!C252)="","",IF(AND(LEN(TRIM(formulario!C252))=10,ISNUMBER(VALUE(TRIM(formulario!C252))),LEFT(TRIM(formulario!C252),1)="0"),"OK","ERROR"))</f>
        <v/>
      </c>
      <c r="D252" t="str">
        <f>IF(formulario!D252="","",IF(COUNTIF(catalogo_provincias,formulario!D252)&gt;0,"OK","ERROR"))</f>
        <v/>
      </c>
      <c r="E252" t="str">
        <f>IF(formulario!E252="","",IF(COUNTIF(catalogo_ubicacion!$I$2:$I$222,formulario!D252&amp;"|"&amp;formulario!E252)&gt;0,"OK","ERROR"))</f>
        <v/>
      </c>
      <c r="F252" t="str">
        <f>IF(formulario!F252="","",IF(COUNTIF(catalogo_ubicacion!$E$2:$E$1300,formulario!D252&amp;"|"&amp;formulario!E252&amp;"|"&amp;formulario!F252)&gt;0,"OK","ERROR"))</f>
        <v/>
      </c>
      <c r="G252" t="str">
        <f>IF(TRIM(formulario!G252)="","",IF(LEN(formulario!G252)&lt;=256,"OK","ERROR"))</f>
        <v/>
      </c>
      <c r="H252" t="str">
        <f>IF(TRIM(formulario!H252)="","",IF(LEN(formulario!H252)&lt;=256,"OK","ERROR"))</f>
        <v/>
      </c>
      <c r="I252" t="str">
        <f>IF(
TRIM(formulario!I252)="",
"",
IF(
AND(
ISERROR(SEARCH(",",TRIM(formulario!I252))),
LEN(TRIM(formulario!I252))-LEN(SUBSTITUTE(TRIM(formulario!I252),".",""))&lt;=1,
ISNUMBER(--SUBSTITUTE(TRIM(formulario!I252),".","")),
NOT(LEFT(TRIM(formulario!I252),1)="."),
NOT(RIGHT(TRIM(formulario!I252),1)=".")
),
"OK",
"ERROR"
)
)</f>
        <v/>
      </c>
      <c r="J252" t="str">
        <f>IF(TRIM(formulario!J252)="","",IF(LEN(formulario!J252)&lt;=256,"OK","ERROR"))</f>
        <v/>
      </c>
      <c r="K252" t="str">
        <f>IF(TRIM(formulario!K252)="","",IF(LEN(formulario!K252)&lt;=1024,"OK","ERROR"))</f>
        <v/>
      </c>
      <c r="L252" t="str">
        <f>IF(
TRIM(formulario!L252)="",
"",
IF(
AND(
ISERROR(SEARCH(",",TRIM(formulario!L252))),
LEN(TRIM(formulario!L252))-LEN(SUBSTITUTE(TRIM(formulario!L252),".",""))&lt;=1,
ISNUMBER(--SUBSTITUTE(TRIM(formulario!L252),".","")),
NOT(LEFT(TRIM(formulario!L252),1)="."),
NOT(RIGHT(TRIM(formulario!L252),1)=".")
),
"OK",
"ERROR"
)
)</f>
        <v/>
      </c>
      <c r="M252" t="str">
        <f>IF(
TRIM(formulario!M252)="",
"",
IF(
AND(
LEN(TRIM(formulario!M252))=10,
MID(TRIM(formulario!M252),3,1)="/",
MID(TRIM(formulario!M252),6,1)="/",
ISNUMBER(DATE(
VALUE(RIGHT(TRIM(formulario!M252),4)),
VALUE(MID(TRIM(formulario!M252),4,2)),
VALUE(LEFT(TRIM(formulario!M252),2))
))
),
"OK",
"ERROR"
)
)</f>
        <v/>
      </c>
      <c r="N252" t="str">
        <f>IF(
TRIM(formulario!N252)="",
"",
IF(
AND(
LEFT(TRIM(formulario!N252),1)="[",
RIGHT(TRIM(formulario!N252),1)="]",
LEN(TRIM(formulario!N252))-LEN(SUBSTITUTE(TRIM(formulario!N252),"[",""))&gt;=1,
LEN(TRIM(formulario!N252))-LEN(SUBSTITUTE(TRIM(formulario!N252),"]",""))&gt;=1,
LEN(TRIM(formulario!N252))-LEN(SUBSTITUTE(TRIM(formulario!N252),".",""))&gt;=2
),
"OK",
"ERROR"
)
)</f>
        <v/>
      </c>
      <c r="O252" t="str">
        <f>IF(formulario!O252="","",IF(COUNTIF(catalogo_areas_tematicas,formulario!O252)&gt;0,"OK","ERROR"))</f>
        <v/>
      </c>
      <c r="P252" t="str">
        <f>IF(formulario!P252="","",IF(COUNTIF(catalogo_tipos_operacion,formulario!P252)&gt;0,"OK","ERROR"))</f>
        <v/>
      </c>
      <c r="Q252" t="str">
        <f>IF(formulario!Q252="","",IF(COUNTIF(catalogo_productos,formulario!Q252)&gt;0,"OK","ERROR"))</f>
        <v/>
      </c>
    </row>
    <row r="253" spans="1:17">
      <c r="A253" t="str">
        <f>IF(TRIM(formulario!A253)="","",IF(AND(ISNUMBER(VALUE(TRIM(formulario!A253))),OR(LEN(TRIM(formulario!A253))=10, LEN(TRIM(formulario!A253))=13)),"OK","ERROR"))</f>
        <v/>
      </c>
      <c r="B253" t="str">
        <f>IF(TRIM(formulario!B253)="","",IF(AND(ISNUMBER(SEARCH("@",formulario!B253)),ISNUMBER(SEARCH(".",formulario!B253)),NOT(ISNUMBER(SEARCH(" ",formulario!B253)))),"OK","ERROR"))</f>
        <v/>
      </c>
      <c r="C253" t="str">
        <f>IF(TRIM(formulario!C253)="","",IF(AND(LEN(TRIM(formulario!C253))=10,ISNUMBER(VALUE(TRIM(formulario!C253))),LEFT(TRIM(formulario!C253),1)="0"),"OK","ERROR"))</f>
        <v/>
      </c>
      <c r="D253" t="str">
        <f>IF(formulario!D253="","",IF(COUNTIF(catalogo_provincias,formulario!D253)&gt;0,"OK","ERROR"))</f>
        <v/>
      </c>
      <c r="E253" t="str">
        <f>IF(formulario!E253="","",IF(COUNTIF(catalogo_ubicacion!$I$2:$I$222,formulario!D253&amp;"|"&amp;formulario!E253)&gt;0,"OK","ERROR"))</f>
        <v/>
      </c>
      <c r="F253" t="str">
        <f>IF(formulario!F253="","",IF(COUNTIF(catalogo_ubicacion!$E$2:$E$1300,formulario!D253&amp;"|"&amp;formulario!E253&amp;"|"&amp;formulario!F253)&gt;0,"OK","ERROR"))</f>
        <v/>
      </c>
      <c r="G253" t="str">
        <f>IF(TRIM(formulario!G253)="","",IF(LEN(formulario!G253)&lt;=256,"OK","ERROR"))</f>
        <v/>
      </c>
      <c r="H253" t="str">
        <f>IF(TRIM(formulario!H253)="","",IF(LEN(formulario!H253)&lt;=256,"OK","ERROR"))</f>
        <v/>
      </c>
      <c r="I253" t="str">
        <f>IF(
TRIM(formulario!I253)="",
"",
IF(
AND(
ISERROR(SEARCH(",",TRIM(formulario!I253))),
LEN(TRIM(formulario!I253))-LEN(SUBSTITUTE(TRIM(formulario!I253),".",""))&lt;=1,
ISNUMBER(--SUBSTITUTE(TRIM(formulario!I253),".","")),
NOT(LEFT(TRIM(formulario!I253),1)="."),
NOT(RIGHT(TRIM(formulario!I253),1)=".")
),
"OK",
"ERROR"
)
)</f>
        <v/>
      </c>
      <c r="J253" t="str">
        <f>IF(TRIM(formulario!J253)="","",IF(LEN(formulario!J253)&lt;=256,"OK","ERROR"))</f>
        <v/>
      </c>
      <c r="K253" t="str">
        <f>IF(TRIM(formulario!K253)="","",IF(LEN(formulario!K253)&lt;=1024,"OK","ERROR"))</f>
        <v/>
      </c>
      <c r="L253" t="str">
        <f>IF(
TRIM(formulario!L253)="",
"",
IF(
AND(
ISERROR(SEARCH(",",TRIM(formulario!L253))),
LEN(TRIM(formulario!L253))-LEN(SUBSTITUTE(TRIM(formulario!L253),".",""))&lt;=1,
ISNUMBER(--SUBSTITUTE(TRIM(formulario!L253),".","")),
NOT(LEFT(TRIM(formulario!L253),1)="."),
NOT(RIGHT(TRIM(formulario!L253),1)=".")
),
"OK",
"ERROR"
)
)</f>
        <v/>
      </c>
      <c r="M253" t="str">
        <f>IF(
TRIM(formulario!M253)="",
"",
IF(
AND(
LEN(TRIM(formulario!M253))=10,
MID(TRIM(formulario!M253),3,1)="/",
MID(TRIM(formulario!M253),6,1)="/",
ISNUMBER(DATE(
VALUE(RIGHT(TRIM(formulario!M253),4)),
VALUE(MID(TRIM(formulario!M253),4,2)),
VALUE(LEFT(TRIM(formulario!M253),2))
))
),
"OK",
"ERROR"
)
)</f>
        <v/>
      </c>
      <c r="N253" t="str">
        <f>IF(
TRIM(formulario!N253)="",
"",
IF(
AND(
LEFT(TRIM(formulario!N253),1)="[",
RIGHT(TRIM(formulario!N253),1)="]",
LEN(TRIM(formulario!N253))-LEN(SUBSTITUTE(TRIM(formulario!N253),"[",""))&gt;=1,
LEN(TRIM(formulario!N253))-LEN(SUBSTITUTE(TRIM(formulario!N253),"]",""))&gt;=1,
LEN(TRIM(formulario!N253))-LEN(SUBSTITUTE(TRIM(formulario!N253),".",""))&gt;=2
),
"OK",
"ERROR"
)
)</f>
        <v/>
      </c>
      <c r="O253" t="str">
        <f>IF(formulario!O253="","",IF(COUNTIF(catalogo_areas_tematicas,formulario!O253)&gt;0,"OK","ERROR"))</f>
        <v/>
      </c>
      <c r="P253" t="str">
        <f>IF(formulario!P253="","",IF(COUNTIF(catalogo_tipos_operacion,formulario!P253)&gt;0,"OK","ERROR"))</f>
        <v/>
      </c>
      <c r="Q253" t="str">
        <f>IF(formulario!Q253="","",IF(COUNTIF(catalogo_productos,formulario!Q253)&gt;0,"OK","ERROR"))</f>
        <v/>
      </c>
    </row>
    <row r="254" spans="1:17">
      <c r="A254" t="str">
        <f>IF(TRIM(formulario!A254)="","",IF(AND(ISNUMBER(VALUE(TRIM(formulario!A254))),OR(LEN(TRIM(formulario!A254))=10, LEN(TRIM(formulario!A254))=13)),"OK","ERROR"))</f>
        <v/>
      </c>
      <c r="B254" t="str">
        <f>IF(TRIM(formulario!B254)="","",IF(AND(ISNUMBER(SEARCH("@",formulario!B254)),ISNUMBER(SEARCH(".",formulario!B254)),NOT(ISNUMBER(SEARCH(" ",formulario!B254)))),"OK","ERROR"))</f>
        <v/>
      </c>
      <c r="C254" t="str">
        <f>IF(TRIM(formulario!C254)="","",IF(AND(LEN(TRIM(formulario!C254))=10,ISNUMBER(VALUE(TRIM(formulario!C254))),LEFT(TRIM(formulario!C254),1)="0"),"OK","ERROR"))</f>
        <v/>
      </c>
      <c r="D254" t="str">
        <f>IF(formulario!D254="","",IF(COUNTIF(catalogo_provincias,formulario!D254)&gt;0,"OK","ERROR"))</f>
        <v/>
      </c>
      <c r="E254" t="str">
        <f>IF(formulario!E254="","",IF(COUNTIF(catalogo_ubicacion!$I$2:$I$222,formulario!D254&amp;"|"&amp;formulario!E254)&gt;0,"OK","ERROR"))</f>
        <v/>
      </c>
      <c r="F254" t="str">
        <f>IF(formulario!F254="","",IF(COUNTIF(catalogo_ubicacion!$E$2:$E$1300,formulario!D254&amp;"|"&amp;formulario!E254&amp;"|"&amp;formulario!F254)&gt;0,"OK","ERROR"))</f>
        <v/>
      </c>
      <c r="G254" t="str">
        <f>IF(TRIM(formulario!G254)="","",IF(LEN(formulario!G254)&lt;=256,"OK","ERROR"))</f>
        <v/>
      </c>
      <c r="H254" t="str">
        <f>IF(TRIM(formulario!H254)="","",IF(LEN(formulario!H254)&lt;=256,"OK","ERROR"))</f>
        <v/>
      </c>
      <c r="I254" t="str">
        <f>IF(
TRIM(formulario!I254)="",
"",
IF(
AND(
ISERROR(SEARCH(",",TRIM(formulario!I254))),
LEN(TRIM(formulario!I254))-LEN(SUBSTITUTE(TRIM(formulario!I254),".",""))&lt;=1,
ISNUMBER(--SUBSTITUTE(TRIM(formulario!I254),".","")),
NOT(LEFT(TRIM(formulario!I254),1)="."),
NOT(RIGHT(TRIM(formulario!I254),1)=".")
),
"OK",
"ERROR"
)
)</f>
        <v/>
      </c>
      <c r="J254" t="str">
        <f>IF(TRIM(formulario!J254)="","",IF(LEN(formulario!J254)&lt;=256,"OK","ERROR"))</f>
        <v/>
      </c>
      <c r="K254" t="str">
        <f>IF(TRIM(formulario!K254)="","",IF(LEN(formulario!K254)&lt;=1024,"OK","ERROR"))</f>
        <v/>
      </c>
      <c r="L254" t="str">
        <f>IF(
TRIM(formulario!L254)="",
"",
IF(
AND(
ISERROR(SEARCH(",",TRIM(formulario!L254))),
LEN(TRIM(formulario!L254))-LEN(SUBSTITUTE(TRIM(formulario!L254),".",""))&lt;=1,
ISNUMBER(--SUBSTITUTE(TRIM(formulario!L254),".","")),
NOT(LEFT(TRIM(formulario!L254),1)="."),
NOT(RIGHT(TRIM(formulario!L254),1)=".")
),
"OK",
"ERROR"
)
)</f>
        <v/>
      </c>
      <c r="M254" t="str">
        <f>IF(
TRIM(formulario!M254)="",
"",
IF(
AND(
LEN(TRIM(formulario!M254))=10,
MID(TRIM(formulario!M254),3,1)="/",
MID(TRIM(formulario!M254),6,1)="/",
ISNUMBER(DATE(
VALUE(RIGHT(TRIM(formulario!M254),4)),
VALUE(MID(TRIM(formulario!M254),4,2)),
VALUE(LEFT(TRIM(formulario!M254),2))
))
),
"OK",
"ERROR"
)
)</f>
        <v/>
      </c>
      <c r="N254" t="str">
        <f>IF(
TRIM(formulario!N254)="",
"",
IF(
AND(
LEFT(TRIM(formulario!N254),1)="[",
RIGHT(TRIM(formulario!N254),1)="]",
LEN(TRIM(formulario!N254))-LEN(SUBSTITUTE(TRIM(formulario!N254),"[",""))&gt;=1,
LEN(TRIM(formulario!N254))-LEN(SUBSTITUTE(TRIM(formulario!N254),"]",""))&gt;=1,
LEN(TRIM(formulario!N254))-LEN(SUBSTITUTE(TRIM(formulario!N254),".",""))&gt;=2
),
"OK",
"ERROR"
)
)</f>
        <v/>
      </c>
      <c r="O254" t="str">
        <f>IF(formulario!O254="","",IF(COUNTIF(catalogo_areas_tematicas,formulario!O254)&gt;0,"OK","ERROR"))</f>
        <v/>
      </c>
      <c r="P254" t="str">
        <f>IF(formulario!P254="","",IF(COUNTIF(catalogo_tipos_operacion,formulario!P254)&gt;0,"OK","ERROR"))</f>
        <v/>
      </c>
      <c r="Q254" t="str">
        <f>IF(formulario!Q254="","",IF(COUNTIF(catalogo_productos,formulario!Q254)&gt;0,"OK","ERROR"))</f>
        <v/>
      </c>
    </row>
    <row r="255" spans="1:17">
      <c r="A255" t="str">
        <f>IF(TRIM(formulario!A255)="","",IF(AND(ISNUMBER(VALUE(TRIM(formulario!A255))),OR(LEN(TRIM(formulario!A255))=10, LEN(TRIM(formulario!A255))=13)),"OK","ERROR"))</f>
        <v/>
      </c>
      <c r="B255" t="str">
        <f>IF(TRIM(formulario!B255)="","",IF(AND(ISNUMBER(SEARCH("@",formulario!B255)),ISNUMBER(SEARCH(".",formulario!B255)),NOT(ISNUMBER(SEARCH(" ",formulario!B255)))),"OK","ERROR"))</f>
        <v/>
      </c>
      <c r="C255" t="str">
        <f>IF(TRIM(formulario!C255)="","",IF(AND(LEN(TRIM(formulario!C255))=10,ISNUMBER(VALUE(TRIM(formulario!C255))),LEFT(TRIM(formulario!C255),1)="0"),"OK","ERROR"))</f>
        <v/>
      </c>
      <c r="D255" t="str">
        <f>IF(formulario!D255="","",IF(COUNTIF(catalogo_provincias,formulario!D255)&gt;0,"OK","ERROR"))</f>
        <v/>
      </c>
      <c r="E255" t="str">
        <f>IF(formulario!E255="","",IF(COUNTIF(catalogo_ubicacion!$I$2:$I$222,formulario!D255&amp;"|"&amp;formulario!E255)&gt;0,"OK","ERROR"))</f>
        <v/>
      </c>
      <c r="F255" t="str">
        <f>IF(formulario!F255="","",IF(COUNTIF(catalogo_ubicacion!$E$2:$E$1300,formulario!D255&amp;"|"&amp;formulario!E255&amp;"|"&amp;formulario!F255)&gt;0,"OK","ERROR"))</f>
        <v/>
      </c>
      <c r="G255" t="str">
        <f>IF(TRIM(formulario!G255)="","",IF(LEN(formulario!G255)&lt;=256,"OK","ERROR"))</f>
        <v/>
      </c>
      <c r="H255" t="str">
        <f>IF(TRIM(formulario!H255)="","",IF(LEN(formulario!H255)&lt;=256,"OK","ERROR"))</f>
        <v/>
      </c>
      <c r="I255" t="str">
        <f>IF(
TRIM(formulario!I255)="",
"",
IF(
AND(
ISERROR(SEARCH(",",TRIM(formulario!I255))),
LEN(TRIM(formulario!I255))-LEN(SUBSTITUTE(TRIM(formulario!I255),".",""))&lt;=1,
ISNUMBER(--SUBSTITUTE(TRIM(formulario!I255),".","")),
NOT(LEFT(TRIM(formulario!I255),1)="."),
NOT(RIGHT(TRIM(formulario!I255),1)=".")
),
"OK",
"ERROR"
)
)</f>
        <v/>
      </c>
      <c r="J255" t="str">
        <f>IF(TRIM(formulario!J255)="","",IF(LEN(formulario!J255)&lt;=256,"OK","ERROR"))</f>
        <v/>
      </c>
      <c r="K255" t="str">
        <f>IF(TRIM(formulario!K255)="","",IF(LEN(formulario!K255)&lt;=1024,"OK","ERROR"))</f>
        <v/>
      </c>
      <c r="L255" t="str">
        <f>IF(
TRIM(formulario!L255)="",
"",
IF(
AND(
ISERROR(SEARCH(",",TRIM(formulario!L255))),
LEN(TRIM(formulario!L255))-LEN(SUBSTITUTE(TRIM(formulario!L255),".",""))&lt;=1,
ISNUMBER(--SUBSTITUTE(TRIM(formulario!L255),".","")),
NOT(LEFT(TRIM(formulario!L255),1)="."),
NOT(RIGHT(TRIM(formulario!L255),1)=".")
),
"OK",
"ERROR"
)
)</f>
        <v/>
      </c>
      <c r="M255" t="str">
        <f>IF(
TRIM(formulario!M255)="",
"",
IF(
AND(
LEN(TRIM(formulario!M255))=10,
MID(TRIM(formulario!M255),3,1)="/",
MID(TRIM(formulario!M255),6,1)="/",
ISNUMBER(DATE(
VALUE(RIGHT(TRIM(formulario!M255),4)),
VALUE(MID(TRIM(formulario!M255),4,2)),
VALUE(LEFT(TRIM(formulario!M255),2))
))
),
"OK",
"ERROR"
)
)</f>
        <v/>
      </c>
      <c r="N255" t="str">
        <f>IF(
TRIM(formulario!N255)="",
"",
IF(
AND(
LEFT(TRIM(formulario!N255),1)="[",
RIGHT(TRIM(formulario!N255),1)="]",
LEN(TRIM(formulario!N255))-LEN(SUBSTITUTE(TRIM(formulario!N255),"[",""))&gt;=1,
LEN(TRIM(formulario!N255))-LEN(SUBSTITUTE(TRIM(formulario!N255),"]",""))&gt;=1,
LEN(TRIM(formulario!N255))-LEN(SUBSTITUTE(TRIM(formulario!N255),".",""))&gt;=2
),
"OK",
"ERROR"
)
)</f>
        <v/>
      </c>
      <c r="O255" t="str">
        <f>IF(formulario!O255="","",IF(COUNTIF(catalogo_areas_tematicas,formulario!O255)&gt;0,"OK","ERROR"))</f>
        <v/>
      </c>
      <c r="P255" t="str">
        <f>IF(formulario!P255="","",IF(COUNTIF(catalogo_tipos_operacion,formulario!P255)&gt;0,"OK","ERROR"))</f>
        <v/>
      </c>
      <c r="Q255" t="str">
        <f>IF(formulario!Q255="","",IF(COUNTIF(catalogo_productos,formulario!Q255)&gt;0,"OK","ERROR"))</f>
        <v/>
      </c>
    </row>
    <row r="256" spans="1:17">
      <c r="A256" t="str">
        <f>IF(TRIM(formulario!A256)="","",IF(AND(ISNUMBER(VALUE(TRIM(formulario!A256))),OR(LEN(TRIM(formulario!A256))=10, LEN(TRIM(formulario!A256))=13)),"OK","ERROR"))</f>
        <v/>
      </c>
      <c r="B256" t="str">
        <f>IF(TRIM(formulario!B256)="","",IF(AND(ISNUMBER(SEARCH("@",formulario!B256)),ISNUMBER(SEARCH(".",formulario!B256)),NOT(ISNUMBER(SEARCH(" ",formulario!B256)))),"OK","ERROR"))</f>
        <v/>
      </c>
      <c r="C256" t="str">
        <f>IF(TRIM(formulario!C256)="","",IF(AND(LEN(TRIM(formulario!C256))=10,ISNUMBER(VALUE(TRIM(formulario!C256))),LEFT(TRIM(formulario!C256),1)="0"),"OK","ERROR"))</f>
        <v/>
      </c>
      <c r="D256" t="str">
        <f>IF(formulario!D256="","",IF(COUNTIF(catalogo_provincias,formulario!D256)&gt;0,"OK","ERROR"))</f>
        <v/>
      </c>
      <c r="E256" t="str">
        <f>IF(formulario!E256="","",IF(COUNTIF(catalogo_ubicacion!$I$2:$I$222,formulario!D256&amp;"|"&amp;formulario!E256)&gt;0,"OK","ERROR"))</f>
        <v/>
      </c>
      <c r="F256" t="str">
        <f>IF(formulario!F256="","",IF(COUNTIF(catalogo_ubicacion!$E$2:$E$1300,formulario!D256&amp;"|"&amp;formulario!E256&amp;"|"&amp;formulario!F256)&gt;0,"OK","ERROR"))</f>
        <v/>
      </c>
      <c r="G256" t="str">
        <f>IF(TRIM(formulario!G256)="","",IF(LEN(formulario!G256)&lt;=256,"OK","ERROR"))</f>
        <v/>
      </c>
      <c r="H256" t="str">
        <f>IF(TRIM(formulario!H256)="","",IF(LEN(formulario!H256)&lt;=256,"OK","ERROR"))</f>
        <v/>
      </c>
      <c r="I256" t="str">
        <f>IF(
TRIM(formulario!I256)="",
"",
IF(
AND(
ISERROR(SEARCH(",",TRIM(formulario!I256))),
LEN(TRIM(formulario!I256))-LEN(SUBSTITUTE(TRIM(formulario!I256),".",""))&lt;=1,
ISNUMBER(--SUBSTITUTE(TRIM(formulario!I256),".","")),
NOT(LEFT(TRIM(formulario!I256),1)="."),
NOT(RIGHT(TRIM(formulario!I256),1)=".")
),
"OK",
"ERROR"
)
)</f>
        <v/>
      </c>
      <c r="J256" t="str">
        <f>IF(TRIM(formulario!J256)="","",IF(LEN(formulario!J256)&lt;=256,"OK","ERROR"))</f>
        <v/>
      </c>
      <c r="K256" t="str">
        <f>IF(TRIM(formulario!K256)="","",IF(LEN(formulario!K256)&lt;=1024,"OK","ERROR"))</f>
        <v/>
      </c>
      <c r="L256" t="str">
        <f>IF(
TRIM(formulario!L256)="",
"",
IF(
AND(
ISERROR(SEARCH(",",TRIM(formulario!L256))),
LEN(TRIM(formulario!L256))-LEN(SUBSTITUTE(TRIM(formulario!L256),".",""))&lt;=1,
ISNUMBER(--SUBSTITUTE(TRIM(formulario!L256),".","")),
NOT(LEFT(TRIM(formulario!L256),1)="."),
NOT(RIGHT(TRIM(formulario!L256),1)=".")
),
"OK",
"ERROR"
)
)</f>
        <v/>
      </c>
      <c r="M256" t="str">
        <f>IF(
TRIM(formulario!M256)="",
"",
IF(
AND(
LEN(TRIM(formulario!M256))=10,
MID(TRIM(formulario!M256),3,1)="/",
MID(TRIM(formulario!M256),6,1)="/",
ISNUMBER(DATE(
VALUE(RIGHT(TRIM(formulario!M256),4)),
VALUE(MID(TRIM(formulario!M256),4,2)),
VALUE(LEFT(TRIM(formulario!M256),2))
))
),
"OK",
"ERROR"
)
)</f>
        <v/>
      </c>
      <c r="N256" t="str">
        <f>IF(
TRIM(formulario!N256)="",
"",
IF(
AND(
LEFT(TRIM(formulario!N256),1)="[",
RIGHT(TRIM(formulario!N256),1)="]",
LEN(TRIM(formulario!N256))-LEN(SUBSTITUTE(TRIM(formulario!N256),"[",""))&gt;=1,
LEN(TRIM(formulario!N256))-LEN(SUBSTITUTE(TRIM(formulario!N256),"]",""))&gt;=1,
LEN(TRIM(formulario!N256))-LEN(SUBSTITUTE(TRIM(formulario!N256),".",""))&gt;=2
),
"OK",
"ERROR"
)
)</f>
        <v/>
      </c>
      <c r="O256" t="str">
        <f>IF(formulario!O256="","",IF(COUNTIF(catalogo_areas_tematicas,formulario!O256)&gt;0,"OK","ERROR"))</f>
        <v/>
      </c>
      <c r="P256" t="str">
        <f>IF(formulario!P256="","",IF(COUNTIF(catalogo_tipos_operacion,formulario!P256)&gt;0,"OK","ERROR"))</f>
        <v/>
      </c>
      <c r="Q256" t="str">
        <f>IF(formulario!Q256="","",IF(COUNTIF(catalogo_productos,formulario!Q256)&gt;0,"OK","ERROR"))</f>
        <v/>
      </c>
    </row>
    <row r="257" spans="1:17">
      <c r="A257" t="str">
        <f>IF(TRIM(formulario!A257)="","",IF(AND(ISNUMBER(VALUE(TRIM(formulario!A257))),OR(LEN(TRIM(formulario!A257))=10, LEN(TRIM(formulario!A257))=13)),"OK","ERROR"))</f>
        <v/>
      </c>
      <c r="B257" t="str">
        <f>IF(TRIM(formulario!B257)="","",IF(AND(ISNUMBER(SEARCH("@",formulario!B257)),ISNUMBER(SEARCH(".",formulario!B257)),NOT(ISNUMBER(SEARCH(" ",formulario!B257)))),"OK","ERROR"))</f>
        <v/>
      </c>
      <c r="C257" t="str">
        <f>IF(TRIM(formulario!C257)="","",IF(AND(LEN(TRIM(formulario!C257))=10,ISNUMBER(VALUE(TRIM(formulario!C257))),LEFT(TRIM(formulario!C257),1)="0"),"OK","ERROR"))</f>
        <v/>
      </c>
      <c r="D257" t="str">
        <f>IF(formulario!D257="","",IF(COUNTIF(catalogo_provincias,formulario!D257)&gt;0,"OK","ERROR"))</f>
        <v/>
      </c>
      <c r="E257" t="str">
        <f>IF(formulario!E257="","",IF(COUNTIF(catalogo_ubicacion!$I$2:$I$222,formulario!D257&amp;"|"&amp;formulario!E257)&gt;0,"OK","ERROR"))</f>
        <v/>
      </c>
      <c r="F257" t="str">
        <f>IF(formulario!F257="","",IF(COUNTIF(catalogo_ubicacion!$E$2:$E$1300,formulario!D257&amp;"|"&amp;formulario!E257&amp;"|"&amp;formulario!F257)&gt;0,"OK","ERROR"))</f>
        <v/>
      </c>
      <c r="G257" t="str">
        <f>IF(TRIM(formulario!G257)="","",IF(LEN(formulario!G257)&lt;=256,"OK","ERROR"))</f>
        <v/>
      </c>
      <c r="H257" t="str">
        <f>IF(TRIM(formulario!H257)="","",IF(LEN(formulario!H257)&lt;=256,"OK","ERROR"))</f>
        <v/>
      </c>
      <c r="I257" t="str">
        <f>IF(
TRIM(formulario!I257)="",
"",
IF(
AND(
ISERROR(SEARCH(",",TRIM(formulario!I257))),
LEN(TRIM(formulario!I257))-LEN(SUBSTITUTE(TRIM(formulario!I257),".",""))&lt;=1,
ISNUMBER(--SUBSTITUTE(TRIM(formulario!I257),".","")),
NOT(LEFT(TRIM(formulario!I257),1)="."),
NOT(RIGHT(TRIM(formulario!I257),1)=".")
),
"OK",
"ERROR"
)
)</f>
        <v/>
      </c>
      <c r="J257" t="str">
        <f>IF(TRIM(formulario!J257)="","",IF(LEN(formulario!J257)&lt;=256,"OK","ERROR"))</f>
        <v/>
      </c>
      <c r="K257" t="str">
        <f>IF(TRIM(formulario!K257)="","",IF(LEN(formulario!K257)&lt;=1024,"OK","ERROR"))</f>
        <v/>
      </c>
      <c r="L257" t="str">
        <f>IF(
TRIM(formulario!L257)="",
"",
IF(
AND(
ISERROR(SEARCH(",",TRIM(formulario!L257))),
LEN(TRIM(formulario!L257))-LEN(SUBSTITUTE(TRIM(formulario!L257),".",""))&lt;=1,
ISNUMBER(--SUBSTITUTE(TRIM(formulario!L257),".","")),
NOT(LEFT(TRIM(formulario!L257),1)="."),
NOT(RIGHT(TRIM(formulario!L257),1)=".")
),
"OK",
"ERROR"
)
)</f>
        <v/>
      </c>
      <c r="M257" t="str">
        <f>IF(
TRIM(formulario!M257)="",
"",
IF(
AND(
LEN(TRIM(formulario!M257))=10,
MID(TRIM(formulario!M257),3,1)="/",
MID(TRIM(formulario!M257),6,1)="/",
ISNUMBER(DATE(
VALUE(RIGHT(TRIM(formulario!M257),4)),
VALUE(MID(TRIM(formulario!M257),4,2)),
VALUE(LEFT(TRIM(formulario!M257),2))
))
),
"OK",
"ERROR"
)
)</f>
        <v/>
      </c>
      <c r="N257" t="str">
        <f>IF(
TRIM(formulario!N257)="",
"",
IF(
AND(
LEFT(TRIM(formulario!N257),1)="[",
RIGHT(TRIM(formulario!N257),1)="]",
LEN(TRIM(formulario!N257))-LEN(SUBSTITUTE(TRIM(formulario!N257),"[",""))&gt;=1,
LEN(TRIM(formulario!N257))-LEN(SUBSTITUTE(TRIM(formulario!N257),"]",""))&gt;=1,
LEN(TRIM(formulario!N257))-LEN(SUBSTITUTE(TRIM(formulario!N257),".",""))&gt;=2
),
"OK",
"ERROR"
)
)</f>
        <v/>
      </c>
      <c r="O257" t="str">
        <f>IF(formulario!O257="","",IF(COUNTIF(catalogo_areas_tematicas,formulario!O257)&gt;0,"OK","ERROR"))</f>
        <v/>
      </c>
      <c r="P257" t="str">
        <f>IF(formulario!P257="","",IF(COUNTIF(catalogo_tipos_operacion,formulario!P257)&gt;0,"OK","ERROR"))</f>
        <v/>
      </c>
      <c r="Q257" t="str">
        <f>IF(formulario!Q257="","",IF(COUNTIF(catalogo_productos,formulario!Q257)&gt;0,"OK","ERROR"))</f>
        <v/>
      </c>
    </row>
    <row r="258" spans="1:17">
      <c r="A258" t="str">
        <f>IF(TRIM(formulario!A258)="","",IF(AND(ISNUMBER(VALUE(TRIM(formulario!A258))),OR(LEN(TRIM(formulario!A258))=10, LEN(TRIM(formulario!A258))=13)),"OK","ERROR"))</f>
        <v/>
      </c>
      <c r="B258" t="str">
        <f>IF(TRIM(formulario!B258)="","",IF(AND(ISNUMBER(SEARCH("@",formulario!B258)),ISNUMBER(SEARCH(".",formulario!B258)),NOT(ISNUMBER(SEARCH(" ",formulario!B258)))),"OK","ERROR"))</f>
        <v/>
      </c>
      <c r="C258" t="str">
        <f>IF(TRIM(formulario!C258)="","",IF(AND(LEN(TRIM(formulario!C258))=10,ISNUMBER(VALUE(TRIM(formulario!C258))),LEFT(TRIM(formulario!C258),1)="0"),"OK","ERROR"))</f>
        <v/>
      </c>
      <c r="D258" t="str">
        <f>IF(formulario!D258="","",IF(COUNTIF(catalogo_provincias,formulario!D258)&gt;0,"OK","ERROR"))</f>
        <v/>
      </c>
      <c r="E258" t="str">
        <f>IF(formulario!E258="","",IF(COUNTIF(catalogo_ubicacion!$I$2:$I$222,formulario!D258&amp;"|"&amp;formulario!E258)&gt;0,"OK","ERROR"))</f>
        <v/>
      </c>
      <c r="F258" t="str">
        <f>IF(formulario!F258="","",IF(COUNTIF(catalogo_ubicacion!$E$2:$E$1300,formulario!D258&amp;"|"&amp;formulario!E258&amp;"|"&amp;formulario!F258)&gt;0,"OK","ERROR"))</f>
        <v/>
      </c>
      <c r="G258" t="str">
        <f>IF(TRIM(formulario!G258)="","",IF(LEN(formulario!G258)&lt;=256,"OK","ERROR"))</f>
        <v/>
      </c>
      <c r="H258" t="str">
        <f>IF(TRIM(formulario!H258)="","",IF(LEN(formulario!H258)&lt;=256,"OK","ERROR"))</f>
        <v/>
      </c>
      <c r="I258" t="str">
        <f>IF(
TRIM(formulario!I258)="",
"",
IF(
AND(
ISERROR(SEARCH(",",TRIM(formulario!I258))),
LEN(TRIM(formulario!I258))-LEN(SUBSTITUTE(TRIM(formulario!I258),".",""))&lt;=1,
ISNUMBER(--SUBSTITUTE(TRIM(formulario!I258),".","")),
NOT(LEFT(TRIM(formulario!I258),1)="."),
NOT(RIGHT(TRIM(formulario!I258),1)=".")
),
"OK",
"ERROR"
)
)</f>
        <v/>
      </c>
      <c r="J258" t="str">
        <f>IF(TRIM(formulario!J258)="","",IF(LEN(formulario!J258)&lt;=256,"OK","ERROR"))</f>
        <v/>
      </c>
      <c r="K258" t="str">
        <f>IF(TRIM(formulario!K258)="","",IF(LEN(formulario!K258)&lt;=1024,"OK","ERROR"))</f>
        <v/>
      </c>
      <c r="L258" t="str">
        <f>IF(
TRIM(formulario!L258)="",
"",
IF(
AND(
ISERROR(SEARCH(",",TRIM(formulario!L258))),
LEN(TRIM(formulario!L258))-LEN(SUBSTITUTE(TRIM(formulario!L258),".",""))&lt;=1,
ISNUMBER(--SUBSTITUTE(TRIM(formulario!L258),".","")),
NOT(LEFT(TRIM(formulario!L258),1)="."),
NOT(RIGHT(TRIM(formulario!L258),1)=".")
),
"OK",
"ERROR"
)
)</f>
        <v/>
      </c>
      <c r="M258" t="str">
        <f>IF(
TRIM(formulario!M258)="",
"",
IF(
AND(
LEN(TRIM(formulario!M258))=10,
MID(TRIM(formulario!M258),3,1)="/",
MID(TRIM(formulario!M258),6,1)="/",
ISNUMBER(DATE(
VALUE(RIGHT(TRIM(formulario!M258),4)),
VALUE(MID(TRIM(formulario!M258),4,2)),
VALUE(LEFT(TRIM(formulario!M258),2))
))
),
"OK",
"ERROR"
)
)</f>
        <v/>
      </c>
      <c r="N258" t="str">
        <f>IF(
TRIM(formulario!N258)="",
"",
IF(
AND(
LEFT(TRIM(formulario!N258),1)="[",
RIGHT(TRIM(formulario!N258),1)="]",
LEN(TRIM(formulario!N258))-LEN(SUBSTITUTE(TRIM(formulario!N258),"[",""))&gt;=1,
LEN(TRIM(formulario!N258))-LEN(SUBSTITUTE(TRIM(formulario!N258),"]",""))&gt;=1,
LEN(TRIM(formulario!N258))-LEN(SUBSTITUTE(TRIM(formulario!N258),".",""))&gt;=2
),
"OK",
"ERROR"
)
)</f>
        <v/>
      </c>
      <c r="O258" t="str">
        <f>IF(formulario!O258="","",IF(COUNTIF(catalogo_areas_tematicas,formulario!O258)&gt;0,"OK","ERROR"))</f>
        <v/>
      </c>
      <c r="P258" t="str">
        <f>IF(formulario!P258="","",IF(COUNTIF(catalogo_tipos_operacion,formulario!P258)&gt;0,"OK","ERROR"))</f>
        <v/>
      </c>
      <c r="Q258" t="str">
        <f>IF(formulario!Q258="","",IF(COUNTIF(catalogo_productos,formulario!Q258)&gt;0,"OK","ERROR"))</f>
        <v/>
      </c>
    </row>
    <row r="259" spans="1:17">
      <c r="A259" t="str">
        <f>IF(TRIM(formulario!A259)="","",IF(AND(ISNUMBER(VALUE(TRIM(formulario!A259))),OR(LEN(TRIM(formulario!A259))=10, LEN(TRIM(formulario!A259))=13)),"OK","ERROR"))</f>
        <v/>
      </c>
      <c r="B259" t="str">
        <f>IF(TRIM(formulario!B259)="","",IF(AND(ISNUMBER(SEARCH("@",formulario!B259)),ISNUMBER(SEARCH(".",formulario!B259)),NOT(ISNUMBER(SEARCH(" ",formulario!B259)))),"OK","ERROR"))</f>
        <v/>
      </c>
      <c r="C259" t="str">
        <f>IF(TRIM(formulario!C259)="","",IF(AND(LEN(TRIM(formulario!C259))=10,ISNUMBER(VALUE(TRIM(formulario!C259))),LEFT(TRIM(formulario!C259),1)="0"),"OK","ERROR"))</f>
        <v/>
      </c>
      <c r="D259" t="str">
        <f>IF(formulario!D259="","",IF(COUNTIF(catalogo_provincias,formulario!D259)&gt;0,"OK","ERROR"))</f>
        <v/>
      </c>
      <c r="E259" t="str">
        <f>IF(formulario!E259="","",IF(COUNTIF(catalogo_ubicacion!$I$2:$I$222,formulario!D259&amp;"|"&amp;formulario!E259)&gt;0,"OK","ERROR"))</f>
        <v/>
      </c>
      <c r="F259" t="str">
        <f>IF(formulario!F259="","",IF(COUNTIF(catalogo_ubicacion!$E$2:$E$1300,formulario!D259&amp;"|"&amp;formulario!E259&amp;"|"&amp;formulario!F259)&gt;0,"OK","ERROR"))</f>
        <v/>
      </c>
      <c r="G259" t="str">
        <f>IF(TRIM(formulario!G259)="","",IF(LEN(formulario!G259)&lt;=256,"OK","ERROR"))</f>
        <v/>
      </c>
      <c r="H259" t="str">
        <f>IF(TRIM(formulario!H259)="","",IF(LEN(formulario!H259)&lt;=256,"OK","ERROR"))</f>
        <v/>
      </c>
      <c r="I259" t="str">
        <f>IF(
TRIM(formulario!I259)="",
"",
IF(
AND(
ISERROR(SEARCH(",",TRIM(formulario!I259))),
LEN(TRIM(formulario!I259))-LEN(SUBSTITUTE(TRIM(formulario!I259),".",""))&lt;=1,
ISNUMBER(--SUBSTITUTE(TRIM(formulario!I259),".","")),
NOT(LEFT(TRIM(formulario!I259),1)="."),
NOT(RIGHT(TRIM(formulario!I259),1)=".")
),
"OK",
"ERROR"
)
)</f>
        <v/>
      </c>
      <c r="J259" t="str">
        <f>IF(TRIM(formulario!J259)="","",IF(LEN(formulario!J259)&lt;=256,"OK","ERROR"))</f>
        <v/>
      </c>
      <c r="K259" t="str">
        <f>IF(TRIM(formulario!K259)="","",IF(LEN(formulario!K259)&lt;=1024,"OK","ERROR"))</f>
        <v/>
      </c>
      <c r="L259" t="str">
        <f>IF(
TRIM(formulario!L259)="",
"",
IF(
AND(
ISERROR(SEARCH(",",TRIM(formulario!L259))),
LEN(TRIM(formulario!L259))-LEN(SUBSTITUTE(TRIM(formulario!L259),".",""))&lt;=1,
ISNUMBER(--SUBSTITUTE(TRIM(formulario!L259),".","")),
NOT(LEFT(TRIM(formulario!L259),1)="."),
NOT(RIGHT(TRIM(formulario!L259),1)=".")
),
"OK",
"ERROR"
)
)</f>
        <v/>
      </c>
      <c r="M259" t="str">
        <f>IF(
TRIM(formulario!M259)="",
"",
IF(
AND(
LEN(TRIM(formulario!M259))=10,
MID(TRIM(formulario!M259),3,1)="/",
MID(TRIM(formulario!M259),6,1)="/",
ISNUMBER(DATE(
VALUE(RIGHT(TRIM(formulario!M259),4)),
VALUE(MID(TRIM(formulario!M259),4,2)),
VALUE(LEFT(TRIM(formulario!M259),2))
))
),
"OK",
"ERROR"
)
)</f>
        <v/>
      </c>
      <c r="N259" t="str">
        <f>IF(
TRIM(formulario!N259)="",
"",
IF(
AND(
LEFT(TRIM(formulario!N259),1)="[",
RIGHT(TRIM(formulario!N259),1)="]",
LEN(TRIM(formulario!N259))-LEN(SUBSTITUTE(TRIM(formulario!N259),"[",""))&gt;=1,
LEN(TRIM(formulario!N259))-LEN(SUBSTITUTE(TRIM(formulario!N259),"]",""))&gt;=1,
LEN(TRIM(formulario!N259))-LEN(SUBSTITUTE(TRIM(formulario!N259),".",""))&gt;=2
),
"OK",
"ERROR"
)
)</f>
        <v/>
      </c>
      <c r="O259" t="str">
        <f>IF(formulario!O259="","",IF(COUNTIF(catalogo_areas_tematicas,formulario!O259)&gt;0,"OK","ERROR"))</f>
        <v/>
      </c>
      <c r="P259" t="str">
        <f>IF(formulario!P259="","",IF(COUNTIF(catalogo_tipos_operacion,formulario!P259)&gt;0,"OK","ERROR"))</f>
        <v/>
      </c>
      <c r="Q259" t="str">
        <f>IF(formulario!Q259="","",IF(COUNTIF(catalogo_productos,formulario!Q259)&gt;0,"OK","ERROR"))</f>
        <v/>
      </c>
    </row>
    <row r="260" spans="1:17">
      <c r="A260" t="str">
        <f>IF(TRIM(formulario!A260)="","",IF(AND(ISNUMBER(VALUE(TRIM(formulario!A260))),OR(LEN(TRIM(formulario!A260))=10, LEN(TRIM(formulario!A260))=13)),"OK","ERROR"))</f>
        <v/>
      </c>
      <c r="B260" t="str">
        <f>IF(TRIM(formulario!B260)="","",IF(AND(ISNUMBER(SEARCH("@",formulario!B260)),ISNUMBER(SEARCH(".",formulario!B260)),NOT(ISNUMBER(SEARCH(" ",formulario!B260)))),"OK","ERROR"))</f>
        <v/>
      </c>
      <c r="C260" t="str">
        <f>IF(TRIM(formulario!C260)="","",IF(AND(LEN(TRIM(formulario!C260))=10,ISNUMBER(VALUE(TRIM(formulario!C260))),LEFT(TRIM(formulario!C260),1)="0"),"OK","ERROR"))</f>
        <v/>
      </c>
      <c r="D260" t="str">
        <f>IF(formulario!D260="","",IF(COUNTIF(catalogo_provincias,formulario!D260)&gt;0,"OK","ERROR"))</f>
        <v/>
      </c>
      <c r="E260" t="str">
        <f>IF(formulario!E260="","",IF(COUNTIF(catalogo_ubicacion!$I$2:$I$222,formulario!D260&amp;"|"&amp;formulario!E260)&gt;0,"OK","ERROR"))</f>
        <v/>
      </c>
      <c r="F260" t="str">
        <f>IF(formulario!F260="","",IF(COUNTIF(catalogo_ubicacion!$E$2:$E$1300,formulario!D260&amp;"|"&amp;formulario!E260&amp;"|"&amp;formulario!F260)&gt;0,"OK","ERROR"))</f>
        <v/>
      </c>
      <c r="G260" t="str">
        <f>IF(TRIM(formulario!G260)="","",IF(LEN(formulario!G260)&lt;=256,"OK","ERROR"))</f>
        <v/>
      </c>
      <c r="H260" t="str">
        <f>IF(TRIM(formulario!H260)="","",IF(LEN(formulario!H260)&lt;=256,"OK","ERROR"))</f>
        <v/>
      </c>
      <c r="I260" t="str">
        <f>IF(
TRIM(formulario!I260)="",
"",
IF(
AND(
ISERROR(SEARCH(",",TRIM(formulario!I260))),
LEN(TRIM(formulario!I260))-LEN(SUBSTITUTE(TRIM(formulario!I260),".",""))&lt;=1,
ISNUMBER(--SUBSTITUTE(TRIM(formulario!I260),".","")),
NOT(LEFT(TRIM(formulario!I260),1)="."),
NOT(RIGHT(TRIM(formulario!I260),1)=".")
),
"OK",
"ERROR"
)
)</f>
        <v/>
      </c>
      <c r="J260" t="str">
        <f>IF(TRIM(formulario!J260)="","",IF(LEN(formulario!J260)&lt;=256,"OK","ERROR"))</f>
        <v/>
      </c>
      <c r="K260" t="str">
        <f>IF(TRIM(formulario!K260)="","",IF(LEN(formulario!K260)&lt;=1024,"OK","ERROR"))</f>
        <v/>
      </c>
      <c r="L260" t="str">
        <f>IF(
TRIM(formulario!L260)="",
"",
IF(
AND(
ISERROR(SEARCH(",",TRIM(formulario!L260))),
LEN(TRIM(formulario!L260))-LEN(SUBSTITUTE(TRIM(formulario!L260),".",""))&lt;=1,
ISNUMBER(--SUBSTITUTE(TRIM(formulario!L260),".","")),
NOT(LEFT(TRIM(formulario!L260),1)="."),
NOT(RIGHT(TRIM(formulario!L260),1)=".")
),
"OK",
"ERROR"
)
)</f>
        <v/>
      </c>
      <c r="M260" t="str">
        <f>IF(
TRIM(formulario!M260)="",
"",
IF(
AND(
LEN(TRIM(formulario!M260))=10,
MID(TRIM(formulario!M260),3,1)="/",
MID(TRIM(formulario!M260),6,1)="/",
ISNUMBER(DATE(
VALUE(RIGHT(TRIM(formulario!M260),4)),
VALUE(MID(TRIM(formulario!M260),4,2)),
VALUE(LEFT(TRIM(formulario!M260),2))
))
),
"OK",
"ERROR"
)
)</f>
        <v/>
      </c>
      <c r="N260" t="str">
        <f>IF(
TRIM(formulario!N260)="",
"",
IF(
AND(
LEFT(TRIM(formulario!N260),1)="[",
RIGHT(TRIM(formulario!N260),1)="]",
LEN(TRIM(formulario!N260))-LEN(SUBSTITUTE(TRIM(formulario!N260),"[",""))&gt;=1,
LEN(TRIM(formulario!N260))-LEN(SUBSTITUTE(TRIM(formulario!N260),"]",""))&gt;=1,
LEN(TRIM(formulario!N260))-LEN(SUBSTITUTE(TRIM(formulario!N260),".",""))&gt;=2
),
"OK",
"ERROR"
)
)</f>
        <v/>
      </c>
      <c r="O260" t="str">
        <f>IF(formulario!O260="","",IF(COUNTIF(catalogo_areas_tematicas,formulario!O260)&gt;0,"OK","ERROR"))</f>
        <v/>
      </c>
      <c r="P260" t="str">
        <f>IF(formulario!P260="","",IF(COUNTIF(catalogo_tipos_operacion,formulario!P260)&gt;0,"OK","ERROR"))</f>
        <v/>
      </c>
      <c r="Q260" t="str">
        <f>IF(formulario!Q260="","",IF(COUNTIF(catalogo_productos,formulario!Q260)&gt;0,"OK","ERROR"))</f>
        <v/>
      </c>
    </row>
    <row r="261" spans="1:17">
      <c r="A261" t="str">
        <f>IF(TRIM(formulario!A261)="","",IF(AND(ISNUMBER(VALUE(TRIM(formulario!A261))),OR(LEN(TRIM(formulario!A261))=10, LEN(TRIM(formulario!A261))=13)),"OK","ERROR"))</f>
        <v/>
      </c>
      <c r="B261" t="str">
        <f>IF(TRIM(formulario!B261)="","",IF(AND(ISNUMBER(SEARCH("@",formulario!B261)),ISNUMBER(SEARCH(".",formulario!B261)),NOT(ISNUMBER(SEARCH(" ",formulario!B261)))),"OK","ERROR"))</f>
        <v/>
      </c>
      <c r="C261" t="str">
        <f>IF(TRIM(formulario!C261)="","",IF(AND(LEN(TRIM(formulario!C261))=10,ISNUMBER(VALUE(TRIM(formulario!C261))),LEFT(TRIM(formulario!C261),1)="0"),"OK","ERROR"))</f>
        <v/>
      </c>
      <c r="D261" t="str">
        <f>IF(formulario!D261="","",IF(COUNTIF(catalogo_provincias,formulario!D261)&gt;0,"OK","ERROR"))</f>
        <v/>
      </c>
      <c r="E261" t="str">
        <f>IF(formulario!E261="","",IF(COUNTIF(catalogo_ubicacion!$I$2:$I$222,formulario!D261&amp;"|"&amp;formulario!E261)&gt;0,"OK","ERROR"))</f>
        <v/>
      </c>
      <c r="F261" t="str">
        <f>IF(formulario!F261="","",IF(COUNTIF(catalogo_ubicacion!$E$2:$E$1300,formulario!D261&amp;"|"&amp;formulario!E261&amp;"|"&amp;formulario!F261)&gt;0,"OK","ERROR"))</f>
        <v/>
      </c>
      <c r="G261" t="str">
        <f>IF(TRIM(formulario!G261)="","",IF(LEN(formulario!G261)&lt;=256,"OK","ERROR"))</f>
        <v/>
      </c>
      <c r="H261" t="str">
        <f>IF(TRIM(formulario!H261)="","",IF(LEN(formulario!H261)&lt;=256,"OK","ERROR"))</f>
        <v/>
      </c>
      <c r="I261" t="str">
        <f>IF(
TRIM(formulario!I261)="",
"",
IF(
AND(
ISERROR(SEARCH(",",TRIM(formulario!I261))),
LEN(TRIM(formulario!I261))-LEN(SUBSTITUTE(TRIM(formulario!I261),".",""))&lt;=1,
ISNUMBER(--SUBSTITUTE(TRIM(formulario!I261),".","")),
NOT(LEFT(TRIM(formulario!I261),1)="."),
NOT(RIGHT(TRIM(formulario!I261),1)=".")
),
"OK",
"ERROR"
)
)</f>
        <v/>
      </c>
      <c r="J261" t="str">
        <f>IF(TRIM(formulario!J261)="","",IF(LEN(formulario!J261)&lt;=256,"OK","ERROR"))</f>
        <v/>
      </c>
      <c r="K261" t="str">
        <f>IF(TRIM(formulario!K261)="","",IF(LEN(formulario!K261)&lt;=1024,"OK","ERROR"))</f>
        <v/>
      </c>
      <c r="L261" t="str">
        <f>IF(
TRIM(formulario!L261)="",
"",
IF(
AND(
ISERROR(SEARCH(",",TRIM(formulario!L261))),
LEN(TRIM(formulario!L261))-LEN(SUBSTITUTE(TRIM(formulario!L261),".",""))&lt;=1,
ISNUMBER(--SUBSTITUTE(TRIM(formulario!L261),".","")),
NOT(LEFT(TRIM(formulario!L261),1)="."),
NOT(RIGHT(TRIM(formulario!L261),1)=".")
),
"OK",
"ERROR"
)
)</f>
        <v/>
      </c>
      <c r="M261" t="str">
        <f>IF(
TRIM(formulario!M261)="",
"",
IF(
AND(
LEN(TRIM(formulario!M261))=10,
MID(TRIM(formulario!M261),3,1)="/",
MID(TRIM(formulario!M261),6,1)="/",
ISNUMBER(DATE(
VALUE(RIGHT(TRIM(formulario!M261),4)),
VALUE(MID(TRIM(formulario!M261),4,2)),
VALUE(LEFT(TRIM(formulario!M261),2))
))
),
"OK",
"ERROR"
)
)</f>
        <v/>
      </c>
      <c r="N261" t="str">
        <f>IF(
TRIM(formulario!N261)="",
"",
IF(
AND(
LEFT(TRIM(formulario!N261),1)="[",
RIGHT(TRIM(formulario!N261),1)="]",
LEN(TRIM(formulario!N261))-LEN(SUBSTITUTE(TRIM(formulario!N261),"[",""))&gt;=1,
LEN(TRIM(formulario!N261))-LEN(SUBSTITUTE(TRIM(formulario!N261),"]",""))&gt;=1,
LEN(TRIM(formulario!N261))-LEN(SUBSTITUTE(TRIM(formulario!N261),".",""))&gt;=2
),
"OK",
"ERROR"
)
)</f>
        <v/>
      </c>
      <c r="O261" t="str">
        <f>IF(formulario!O261="","",IF(COUNTIF(catalogo_areas_tematicas,formulario!O261)&gt;0,"OK","ERROR"))</f>
        <v/>
      </c>
      <c r="P261" t="str">
        <f>IF(formulario!P261="","",IF(COUNTIF(catalogo_tipos_operacion,formulario!P261)&gt;0,"OK","ERROR"))</f>
        <v/>
      </c>
      <c r="Q261" t="str">
        <f>IF(formulario!Q261="","",IF(COUNTIF(catalogo_productos,formulario!Q261)&gt;0,"OK","ERROR"))</f>
        <v/>
      </c>
    </row>
    <row r="262" spans="1:17">
      <c r="A262" t="str">
        <f>IF(TRIM(formulario!A262)="","",IF(AND(ISNUMBER(VALUE(TRIM(formulario!A262))),OR(LEN(TRIM(formulario!A262))=10, LEN(TRIM(formulario!A262))=13)),"OK","ERROR"))</f>
        <v/>
      </c>
      <c r="B262" t="str">
        <f>IF(TRIM(formulario!B262)="","",IF(AND(ISNUMBER(SEARCH("@",formulario!B262)),ISNUMBER(SEARCH(".",formulario!B262)),NOT(ISNUMBER(SEARCH(" ",formulario!B262)))),"OK","ERROR"))</f>
        <v/>
      </c>
      <c r="C262" t="str">
        <f>IF(TRIM(formulario!C262)="","",IF(AND(LEN(TRIM(formulario!C262))=10,ISNUMBER(VALUE(TRIM(formulario!C262))),LEFT(TRIM(formulario!C262),1)="0"),"OK","ERROR"))</f>
        <v/>
      </c>
      <c r="D262" t="str">
        <f>IF(formulario!D262="","",IF(COUNTIF(catalogo_provincias,formulario!D262)&gt;0,"OK","ERROR"))</f>
        <v/>
      </c>
      <c r="E262" t="str">
        <f>IF(formulario!E262="","",IF(COUNTIF(catalogo_ubicacion!$I$2:$I$222,formulario!D262&amp;"|"&amp;formulario!E262)&gt;0,"OK","ERROR"))</f>
        <v/>
      </c>
      <c r="F262" t="str">
        <f>IF(formulario!F262="","",IF(COUNTIF(catalogo_ubicacion!$E$2:$E$1300,formulario!D262&amp;"|"&amp;formulario!E262&amp;"|"&amp;formulario!F262)&gt;0,"OK","ERROR"))</f>
        <v/>
      </c>
      <c r="G262" t="str">
        <f>IF(TRIM(formulario!G262)="","",IF(LEN(formulario!G262)&lt;=256,"OK","ERROR"))</f>
        <v/>
      </c>
      <c r="H262" t="str">
        <f>IF(TRIM(formulario!H262)="","",IF(LEN(formulario!H262)&lt;=256,"OK","ERROR"))</f>
        <v/>
      </c>
      <c r="I262" t="str">
        <f>IF(
TRIM(formulario!I262)="",
"",
IF(
AND(
ISERROR(SEARCH(",",TRIM(formulario!I262))),
LEN(TRIM(formulario!I262))-LEN(SUBSTITUTE(TRIM(formulario!I262),".",""))&lt;=1,
ISNUMBER(--SUBSTITUTE(TRIM(formulario!I262),".","")),
NOT(LEFT(TRIM(formulario!I262),1)="."),
NOT(RIGHT(TRIM(formulario!I262),1)=".")
),
"OK",
"ERROR"
)
)</f>
        <v/>
      </c>
      <c r="J262" t="str">
        <f>IF(TRIM(formulario!J262)="","",IF(LEN(formulario!J262)&lt;=256,"OK","ERROR"))</f>
        <v/>
      </c>
      <c r="K262" t="str">
        <f>IF(TRIM(formulario!K262)="","",IF(LEN(formulario!K262)&lt;=1024,"OK","ERROR"))</f>
        <v/>
      </c>
      <c r="L262" t="str">
        <f>IF(
TRIM(formulario!L262)="",
"",
IF(
AND(
ISERROR(SEARCH(",",TRIM(formulario!L262))),
LEN(TRIM(formulario!L262))-LEN(SUBSTITUTE(TRIM(formulario!L262),".",""))&lt;=1,
ISNUMBER(--SUBSTITUTE(TRIM(formulario!L262),".","")),
NOT(LEFT(TRIM(formulario!L262),1)="."),
NOT(RIGHT(TRIM(formulario!L262),1)=".")
),
"OK",
"ERROR"
)
)</f>
        <v/>
      </c>
      <c r="M262" t="str">
        <f>IF(
TRIM(formulario!M262)="",
"",
IF(
AND(
LEN(TRIM(formulario!M262))=10,
MID(TRIM(formulario!M262),3,1)="/",
MID(TRIM(formulario!M262),6,1)="/",
ISNUMBER(DATE(
VALUE(RIGHT(TRIM(formulario!M262),4)),
VALUE(MID(TRIM(formulario!M262),4,2)),
VALUE(LEFT(TRIM(formulario!M262),2))
))
),
"OK",
"ERROR"
)
)</f>
        <v/>
      </c>
      <c r="N262" t="str">
        <f>IF(
TRIM(formulario!N262)="",
"",
IF(
AND(
LEFT(TRIM(formulario!N262),1)="[",
RIGHT(TRIM(formulario!N262),1)="]",
LEN(TRIM(formulario!N262))-LEN(SUBSTITUTE(TRIM(formulario!N262),"[",""))&gt;=1,
LEN(TRIM(formulario!N262))-LEN(SUBSTITUTE(TRIM(formulario!N262),"]",""))&gt;=1,
LEN(TRIM(formulario!N262))-LEN(SUBSTITUTE(TRIM(formulario!N262),".",""))&gt;=2
),
"OK",
"ERROR"
)
)</f>
        <v/>
      </c>
      <c r="O262" t="str">
        <f>IF(formulario!O262="","",IF(COUNTIF(catalogo_areas_tematicas,formulario!O262)&gt;0,"OK","ERROR"))</f>
        <v/>
      </c>
      <c r="P262" t="str">
        <f>IF(formulario!P262="","",IF(COUNTIF(catalogo_tipos_operacion,formulario!P262)&gt;0,"OK","ERROR"))</f>
        <v/>
      </c>
      <c r="Q262" t="str">
        <f>IF(formulario!Q262="","",IF(COUNTIF(catalogo_productos,formulario!Q262)&gt;0,"OK","ERROR"))</f>
        <v/>
      </c>
    </row>
    <row r="263" spans="1:17">
      <c r="A263" t="str">
        <f>IF(TRIM(formulario!A263)="","",IF(AND(ISNUMBER(VALUE(TRIM(formulario!A263))),OR(LEN(TRIM(formulario!A263))=10, LEN(TRIM(formulario!A263))=13)),"OK","ERROR"))</f>
        <v/>
      </c>
      <c r="B263" t="str">
        <f>IF(TRIM(formulario!B263)="","",IF(AND(ISNUMBER(SEARCH("@",formulario!B263)),ISNUMBER(SEARCH(".",formulario!B263)),NOT(ISNUMBER(SEARCH(" ",formulario!B263)))),"OK","ERROR"))</f>
        <v/>
      </c>
      <c r="C263" t="str">
        <f>IF(TRIM(formulario!C263)="","",IF(AND(LEN(TRIM(formulario!C263))=10,ISNUMBER(VALUE(TRIM(formulario!C263))),LEFT(TRIM(formulario!C263),1)="0"),"OK","ERROR"))</f>
        <v/>
      </c>
      <c r="D263" t="str">
        <f>IF(formulario!D263="","",IF(COUNTIF(catalogo_provincias,formulario!D263)&gt;0,"OK","ERROR"))</f>
        <v/>
      </c>
      <c r="E263" t="str">
        <f>IF(formulario!E263="","",IF(COUNTIF(catalogo_ubicacion!$I$2:$I$222,formulario!D263&amp;"|"&amp;formulario!E263)&gt;0,"OK","ERROR"))</f>
        <v/>
      </c>
      <c r="F263" t="str">
        <f>IF(formulario!F263="","",IF(COUNTIF(catalogo_ubicacion!$E$2:$E$1300,formulario!D263&amp;"|"&amp;formulario!E263&amp;"|"&amp;formulario!F263)&gt;0,"OK","ERROR"))</f>
        <v/>
      </c>
      <c r="G263" t="str">
        <f>IF(TRIM(formulario!G263)="","",IF(LEN(formulario!G263)&lt;=256,"OK","ERROR"))</f>
        <v/>
      </c>
      <c r="H263" t="str">
        <f>IF(TRIM(formulario!H263)="","",IF(LEN(formulario!H263)&lt;=256,"OK","ERROR"))</f>
        <v/>
      </c>
      <c r="I263" t="str">
        <f>IF(
TRIM(formulario!I263)="",
"",
IF(
AND(
ISERROR(SEARCH(",",TRIM(formulario!I263))),
LEN(TRIM(formulario!I263))-LEN(SUBSTITUTE(TRIM(formulario!I263),".",""))&lt;=1,
ISNUMBER(--SUBSTITUTE(TRIM(formulario!I263),".","")),
NOT(LEFT(TRIM(formulario!I263),1)="."),
NOT(RIGHT(TRIM(formulario!I263),1)=".")
),
"OK",
"ERROR"
)
)</f>
        <v/>
      </c>
      <c r="J263" t="str">
        <f>IF(TRIM(formulario!J263)="","",IF(LEN(formulario!J263)&lt;=256,"OK","ERROR"))</f>
        <v/>
      </c>
      <c r="K263" t="str">
        <f>IF(TRIM(formulario!K263)="","",IF(LEN(formulario!K263)&lt;=1024,"OK","ERROR"))</f>
        <v/>
      </c>
      <c r="L263" t="str">
        <f>IF(
TRIM(formulario!L263)="",
"",
IF(
AND(
ISERROR(SEARCH(",",TRIM(formulario!L263))),
LEN(TRIM(formulario!L263))-LEN(SUBSTITUTE(TRIM(formulario!L263),".",""))&lt;=1,
ISNUMBER(--SUBSTITUTE(TRIM(formulario!L263),".","")),
NOT(LEFT(TRIM(formulario!L263),1)="."),
NOT(RIGHT(TRIM(formulario!L263),1)=".")
),
"OK",
"ERROR"
)
)</f>
        <v/>
      </c>
      <c r="M263" t="str">
        <f>IF(
TRIM(formulario!M263)="",
"",
IF(
AND(
LEN(TRIM(formulario!M263))=10,
MID(TRIM(formulario!M263),3,1)="/",
MID(TRIM(formulario!M263),6,1)="/",
ISNUMBER(DATE(
VALUE(RIGHT(TRIM(formulario!M263),4)),
VALUE(MID(TRIM(formulario!M263),4,2)),
VALUE(LEFT(TRIM(formulario!M263),2))
))
),
"OK",
"ERROR"
)
)</f>
        <v/>
      </c>
      <c r="N263" t="str">
        <f>IF(
TRIM(formulario!N263)="",
"",
IF(
AND(
LEFT(TRIM(formulario!N263),1)="[",
RIGHT(TRIM(formulario!N263),1)="]",
LEN(TRIM(formulario!N263))-LEN(SUBSTITUTE(TRIM(formulario!N263),"[",""))&gt;=1,
LEN(TRIM(formulario!N263))-LEN(SUBSTITUTE(TRIM(formulario!N263),"]",""))&gt;=1,
LEN(TRIM(formulario!N263))-LEN(SUBSTITUTE(TRIM(formulario!N263),".",""))&gt;=2
),
"OK",
"ERROR"
)
)</f>
        <v/>
      </c>
      <c r="O263" t="str">
        <f>IF(formulario!O263="","",IF(COUNTIF(catalogo_areas_tematicas,formulario!O263)&gt;0,"OK","ERROR"))</f>
        <v/>
      </c>
      <c r="P263" t="str">
        <f>IF(formulario!P263="","",IF(COUNTIF(catalogo_tipos_operacion,formulario!P263)&gt;0,"OK","ERROR"))</f>
        <v/>
      </c>
      <c r="Q263" t="str">
        <f>IF(formulario!Q263="","",IF(COUNTIF(catalogo_productos,formulario!Q263)&gt;0,"OK","ERROR"))</f>
        <v/>
      </c>
    </row>
    <row r="264" spans="1:17">
      <c r="A264" t="str">
        <f>IF(TRIM(formulario!A264)="","",IF(AND(ISNUMBER(VALUE(TRIM(formulario!A264))),OR(LEN(TRIM(formulario!A264))=10, LEN(TRIM(formulario!A264))=13)),"OK","ERROR"))</f>
        <v/>
      </c>
      <c r="B264" t="str">
        <f>IF(TRIM(formulario!B264)="","",IF(AND(ISNUMBER(SEARCH("@",formulario!B264)),ISNUMBER(SEARCH(".",formulario!B264)),NOT(ISNUMBER(SEARCH(" ",formulario!B264)))),"OK","ERROR"))</f>
        <v/>
      </c>
      <c r="C264" t="str">
        <f>IF(TRIM(formulario!C264)="","",IF(AND(LEN(TRIM(formulario!C264))=10,ISNUMBER(VALUE(TRIM(formulario!C264))),LEFT(TRIM(formulario!C264),1)="0"),"OK","ERROR"))</f>
        <v/>
      </c>
      <c r="D264" t="str">
        <f>IF(formulario!D264="","",IF(COUNTIF(catalogo_provincias,formulario!D264)&gt;0,"OK","ERROR"))</f>
        <v/>
      </c>
      <c r="E264" t="str">
        <f>IF(formulario!E264="","",IF(COUNTIF(catalogo_ubicacion!$I$2:$I$222,formulario!D264&amp;"|"&amp;formulario!E264)&gt;0,"OK","ERROR"))</f>
        <v/>
      </c>
      <c r="F264" t="str">
        <f>IF(formulario!F264="","",IF(COUNTIF(catalogo_ubicacion!$E$2:$E$1300,formulario!D264&amp;"|"&amp;formulario!E264&amp;"|"&amp;formulario!F264)&gt;0,"OK","ERROR"))</f>
        <v/>
      </c>
      <c r="G264" t="str">
        <f>IF(TRIM(formulario!G264)="","",IF(LEN(formulario!G264)&lt;=256,"OK","ERROR"))</f>
        <v/>
      </c>
      <c r="H264" t="str">
        <f>IF(TRIM(formulario!H264)="","",IF(LEN(formulario!H264)&lt;=256,"OK","ERROR"))</f>
        <v/>
      </c>
      <c r="I264" t="str">
        <f>IF(
TRIM(formulario!I264)="",
"",
IF(
AND(
ISERROR(SEARCH(",",TRIM(formulario!I264))),
LEN(TRIM(formulario!I264))-LEN(SUBSTITUTE(TRIM(formulario!I264),".",""))&lt;=1,
ISNUMBER(--SUBSTITUTE(TRIM(formulario!I264),".","")),
NOT(LEFT(TRIM(formulario!I264),1)="."),
NOT(RIGHT(TRIM(formulario!I264),1)=".")
),
"OK",
"ERROR"
)
)</f>
        <v/>
      </c>
      <c r="J264" t="str">
        <f>IF(TRIM(formulario!J264)="","",IF(LEN(formulario!J264)&lt;=256,"OK","ERROR"))</f>
        <v/>
      </c>
      <c r="K264" t="str">
        <f>IF(TRIM(formulario!K264)="","",IF(LEN(formulario!K264)&lt;=1024,"OK","ERROR"))</f>
        <v/>
      </c>
      <c r="L264" t="str">
        <f>IF(
TRIM(formulario!L264)="",
"",
IF(
AND(
ISERROR(SEARCH(",",TRIM(formulario!L264))),
LEN(TRIM(formulario!L264))-LEN(SUBSTITUTE(TRIM(formulario!L264),".",""))&lt;=1,
ISNUMBER(--SUBSTITUTE(TRIM(formulario!L264),".","")),
NOT(LEFT(TRIM(formulario!L264),1)="."),
NOT(RIGHT(TRIM(formulario!L264),1)=".")
),
"OK",
"ERROR"
)
)</f>
        <v/>
      </c>
      <c r="M264" t="str">
        <f>IF(
TRIM(formulario!M264)="",
"",
IF(
AND(
LEN(TRIM(formulario!M264))=10,
MID(TRIM(formulario!M264),3,1)="/",
MID(TRIM(formulario!M264),6,1)="/",
ISNUMBER(DATE(
VALUE(RIGHT(TRIM(formulario!M264),4)),
VALUE(MID(TRIM(formulario!M264),4,2)),
VALUE(LEFT(TRIM(formulario!M264),2))
))
),
"OK",
"ERROR"
)
)</f>
        <v/>
      </c>
      <c r="N264" t="str">
        <f>IF(
TRIM(formulario!N264)="",
"",
IF(
AND(
LEFT(TRIM(formulario!N264),1)="[",
RIGHT(TRIM(formulario!N264),1)="]",
LEN(TRIM(formulario!N264))-LEN(SUBSTITUTE(TRIM(formulario!N264),"[",""))&gt;=1,
LEN(TRIM(formulario!N264))-LEN(SUBSTITUTE(TRIM(formulario!N264),"]",""))&gt;=1,
LEN(TRIM(formulario!N264))-LEN(SUBSTITUTE(TRIM(formulario!N264),".",""))&gt;=2
),
"OK",
"ERROR"
)
)</f>
        <v/>
      </c>
      <c r="O264" t="str">
        <f>IF(formulario!O264="","",IF(COUNTIF(catalogo_areas_tematicas,formulario!O264)&gt;0,"OK","ERROR"))</f>
        <v/>
      </c>
      <c r="P264" t="str">
        <f>IF(formulario!P264="","",IF(COUNTIF(catalogo_tipos_operacion,formulario!P264)&gt;0,"OK","ERROR"))</f>
        <v/>
      </c>
      <c r="Q264" t="str">
        <f>IF(formulario!Q264="","",IF(COUNTIF(catalogo_productos,formulario!Q264)&gt;0,"OK","ERROR"))</f>
        <v/>
      </c>
    </row>
    <row r="265" spans="1:17">
      <c r="A265" t="str">
        <f>IF(TRIM(formulario!A265)="","",IF(AND(ISNUMBER(VALUE(TRIM(formulario!A265))),OR(LEN(TRIM(formulario!A265))=10, LEN(TRIM(formulario!A265))=13)),"OK","ERROR"))</f>
        <v/>
      </c>
      <c r="B265" t="str">
        <f>IF(TRIM(formulario!B265)="","",IF(AND(ISNUMBER(SEARCH("@",formulario!B265)),ISNUMBER(SEARCH(".",formulario!B265)),NOT(ISNUMBER(SEARCH(" ",formulario!B265)))),"OK","ERROR"))</f>
        <v/>
      </c>
      <c r="C265" t="str">
        <f>IF(TRIM(formulario!C265)="","",IF(AND(LEN(TRIM(formulario!C265))=10,ISNUMBER(VALUE(TRIM(formulario!C265))),LEFT(TRIM(formulario!C265),1)="0"),"OK","ERROR"))</f>
        <v/>
      </c>
      <c r="D265" t="str">
        <f>IF(formulario!D265="","",IF(COUNTIF(catalogo_provincias,formulario!D265)&gt;0,"OK","ERROR"))</f>
        <v/>
      </c>
      <c r="E265" t="str">
        <f>IF(formulario!E265="","",IF(COUNTIF(catalogo_ubicacion!$I$2:$I$222,formulario!D265&amp;"|"&amp;formulario!E265)&gt;0,"OK","ERROR"))</f>
        <v/>
      </c>
      <c r="F265" t="str">
        <f>IF(formulario!F265="","",IF(COUNTIF(catalogo_ubicacion!$E$2:$E$1300,formulario!D265&amp;"|"&amp;formulario!E265&amp;"|"&amp;formulario!F265)&gt;0,"OK","ERROR"))</f>
        <v/>
      </c>
      <c r="G265" t="str">
        <f>IF(TRIM(formulario!G265)="","",IF(LEN(formulario!G265)&lt;=256,"OK","ERROR"))</f>
        <v/>
      </c>
      <c r="H265" t="str">
        <f>IF(TRIM(formulario!H265)="","",IF(LEN(formulario!H265)&lt;=256,"OK","ERROR"))</f>
        <v/>
      </c>
      <c r="I265" t="str">
        <f>IF(
TRIM(formulario!I265)="",
"",
IF(
AND(
ISERROR(SEARCH(",",TRIM(formulario!I265))),
LEN(TRIM(formulario!I265))-LEN(SUBSTITUTE(TRIM(formulario!I265),".",""))&lt;=1,
ISNUMBER(--SUBSTITUTE(TRIM(formulario!I265),".","")),
NOT(LEFT(TRIM(formulario!I265),1)="."),
NOT(RIGHT(TRIM(formulario!I265),1)=".")
),
"OK",
"ERROR"
)
)</f>
        <v/>
      </c>
      <c r="J265" t="str">
        <f>IF(TRIM(formulario!J265)="","",IF(LEN(formulario!J265)&lt;=256,"OK","ERROR"))</f>
        <v/>
      </c>
      <c r="K265" t="str">
        <f>IF(TRIM(formulario!K265)="","",IF(LEN(formulario!K265)&lt;=1024,"OK","ERROR"))</f>
        <v/>
      </c>
      <c r="L265" t="str">
        <f>IF(
TRIM(formulario!L265)="",
"",
IF(
AND(
ISERROR(SEARCH(",",TRIM(formulario!L265))),
LEN(TRIM(formulario!L265))-LEN(SUBSTITUTE(TRIM(formulario!L265),".",""))&lt;=1,
ISNUMBER(--SUBSTITUTE(TRIM(formulario!L265),".","")),
NOT(LEFT(TRIM(formulario!L265),1)="."),
NOT(RIGHT(TRIM(formulario!L265),1)=".")
),
"OK",
"ERROR"
)
)</f>
        <v/>
      </c>
      <c r="M265" t="str">
        <f>IF(
TRIM(formulario!M265)="",
"",
IF(
AND(
LEN(TRIM(formulario!M265))=10,
MID(TRIM(formulario!M265),3,1)="/",
MID(TRIM(formulario!M265),6,1)="/",
ISNUMBER(DATE(
VALUE(RIGHT(TRIM(formulario!M265),4)),
VALUE(MID(TRIM(formulario!M265),4,2)),
VALUE(LEFT(TRIM(formulario!M265),2))
))
),
"OK",
"ERROR"
)
)</f>
        <v/>
      </c>
      <c r="N265" t="str">
        <f>IF(
TRIM(formulario!N265)="",
"",
IF(
AND(
LEFT(TRIM(formulario!N265),1)="[",
RIGHT(TRIM(formulario!N265),1)="]",
LEN(TRIM(formulario!N265))-LEN(SUBSTITUTE(TRIM(formulario!N265),"[",""))&gt;=1,
LEN(TRIM(formulario!N265))-LEN(SUBSTITUTE(TRIM(formulario!N265),"]",""))&gt;=1,
LEN(TRIM(formulario!N265))-LEN(SUBSTITUTE(TRIM(formulario!N265),".",""))&gt;=2
),
"OK",
"ERROR"
)
)</f>
        <v/>
      </c>
      <c r="O265" t="str">
        <f>IF(formulario!O265="","",IF(COUNTIF(catalogo_areas_tematicas,formulario!O265)&gt;0,"OK","ERROR"))</f>
        <v/>
      </c>
      <c r="P265" t="str">
        <f>IF(formulario!P265="","",IF(COUNTIF(catalogo_tipos_operacion,formulario!P265)&gt;0,"OK","ERROR"))</f>
        <v/>
      </c>
      <c r="Q265" t="str">
        <f>IF(formulario!Q265="","",IF(COUNTIF(catalogo_productos,formulario!Q265)&gt;0,"OK","ERROR"))</f>
        <v/>
      </c>
    </row>
    <row r="266" spans="1:17">
      <c r="A266" t="str">
        <f>IF(TRIM(formulario!A266)="","",IF(AND(ISNUMBER(VALUE(TRIM(formulario!A266))),OR(LEN(TRIM(formulario!A266))=10, LEN(TRIM(formulario!A266))=13)),"OK","ERROR"))</f>
        <v/>
      </c>
      <c r="B266" t="str">
        <f>IF(TRIM(formulario!B266)="","",IF(AND(ISNUMBER(SEARCH("@",formulario!B266)),ISNUMBER(SEARCH(".",formulario!B266)),NOT(ISNUMBER(SEARCH(" ",formulario!B266)))),"OK","ERROR"))</f>
        <v/>
      </c>
      <c r="C266" t="str">
        <f>IF(TRIM(formulario!C266)="","",IF(AND(LEN(TRIM(formulario!C266))=10,ISNUMBER(VALUE(TRIM(formulario!C266))),LEFT(TRIM(formulario!C266),1)="0"),"OK","ERROR"))</f>
        <v/>
      </c>
      <c r="D266" t="str">
        <f>IF(formulario!D266="","",IF(COUNTIF(catalogo_provincias,formulario!D266)&gt;0,"OK","ERROR"))</f>
        <v/>
      </c>
      <c r="E266" t="str">
        <f>IF(formulario!E266="","",IF(COUNTIF(catalogo_ubicacion!$I$2:$I$222,formulario!D266&amp;"|"&amp;formulario!E266)&gt;0,"OK","ERROR"))</f>
        <v/>
      </c>
      <c r="F266" t="str">
        <f>IF(formulario!F266="","",IF(COUNTIF(catalogo_ubicacion!$E$2:$E$1300,formulario!D266&amp;"|"&amp;formulario!E266&amp;"|"&amp;formulario!F266)&gt;0,"OK","ERROR"))</f>
        <v/>
      </c>
      <c r="G266" t="str">
        <f>IF(TRIM(formulario!G266)="","",IF(LEN(formulario!G266)&lt;=256,"OK","ERROR"))</f>
        <v/>
      </c>
      <c r="H266" t="str">
        <f>IF(TRIM(formulario!H266)="","",IF(LEN(formulario!H266)&lt;=256,"OK","ERROR"))</f>
        <v/>
      </c>
      <c r="I266" t="str">
        <f>IF(
TRIM(formulario!I266)="",
"",
IF(
AND(
ISERROR(SEARCH(",",TRIM(formulario!I266))),
LEN(TRIM(formulario!I266))-LEN(SUBSTITUTE(TRIM(formulario!I266),".",""))&lt;=1,
ISNUMBER(--SUBSTITUTE(TRIM(formulario!I266),".","")),
NOT(LEFT(TRIM(formulario!I266),1)="."),
NOT(RIGHT(TRIM(formulario!I266),1)=".")
),
"OK",
"ERROR"
)
)</f>
        <v/>
      </c>
      <c r="J266" t="str">
        <f>IF(TRIM(formulario!J266)="","",IF(LEN(formulario!J266)&lt;=256,"OK","ERROR"))</f>
        <v/>
      </c>
      <c r="K266" t="str">
        <f>IF(TRIM(formulario!K266)="","",IF(LEN(formulario!K266)&lt;=1024,"OK","ERROR"))</f>
        <v/>
      </c>
      <c r="L266" t="str">
        <f>IF(
TRIM(formulario!L266)="",
"",
IF(
AND(
ISERROR(SEARCH(",",TRIM(formulario!L266))),
LEN(TRIM(formulario!L266))-LEN(SUBSTITUTE(TRIM(formulario!L266),".",""))&lt;=1,
ISNUMBER(--SUBSTITUTE(TRIM(formulario!L266),".","")),
NOT(LEFT(TRIM(formulario!L266),1)="."),
NOT(RIGHT(TRIM(formulario!L266),1)=".")
),
"OK",
"ERROR"
)
)</f>
        <v/>
      </c>
      <c r="M266" t="str">
        <f>IF(
TRIM(formulario!M266)="",
"",
IF(
AND(
LEN(TRIM(formulario!M266))=10,
MID(TRIM(formulario!M266),3,1)="/",
MID(TRIM(formulario!M266),6,1)="/",
ISNUMBER(DATE(
VALUE(RIGHT(TRIM(formulario!M266),4)),
VALUE(MID(TRIM(formulario!M266),4,2)),
VALUE(LEFT(TRIM(formulario!M266),2))
))
),
"OK",
"ERROR"
)
)</f>
        <v/>
      </c>
      <c r="N266" t="str">
        <f>IF(
TRIM(formulario!N266)="",
"",
IF(
AND(
LEFT(TRIM(formulario!N266),1)="[",
RIGHT(TRIM(formulario!N266),1)="]",
LEN(TRIM(formulario!N266))-LEN(SUBSTITUTE(TRIM(formulario!N266),"[",""))&gt;=1,
LEN(TRIM(formulario!N266))-LEN(SUBSTITUTE(TRIM(formulario!N266),"]",""))&gt;=1,
LEN(TRIM(formulario!N266))-LEN(SUBSTITUTE(TRIM(formulario!N266),".",""))&gt;=2
),
"OK",
"ERROR"
)
)</f>
        <v/>
      </c>
      <c r="O266" t="str">
        <f>IF(formulario!O266="","",IF(COUNTIF(catalogo_areas_tematicas,formulario!O266)&gt;0,"OK","ERROR"))</f>
        <v/>
      </c>
      <c r="P266" t="str">
        <f>IF(formulario!P266="","",IF(COUNTIF(catalogo_tipos_operacion,formulario!P266)&gt;0,"OK","ERROR"))</f>
        <v/>
      </c>
      <c r="Q266" t="str">
        <f>IF(formulario!Q266="","",IF(COUNTIF(catalogo_productos,formulario!Q266)&gt;0,"OK","ERROR"))</f>
        <v/>
      </c>
    </row>
    <row r="267" spans="1:17">
      <c r="A267" t="str">
        <f>IF(TRIM(formulario!A267)="","",IF(AND(ISNUMBER(VALUE(TRIM(formulario!A267))),OR(LEN(TRIM(formulario!A267))=10, LEN(TRIM(formulario!A267))=13)),"OK","ERROR"))</f>
        <v/>
      </c>
      <c r="B267" t="str">
        <f>IF(TRIM(formulario!B267)="","",IF(AND(ISNUMBER(SEARCH("@",formulario!B267)),ISNUMBER(SEARCH(".",formulario!B267)),NOT(ISNUMBER(SEARCH(" ",formulario!B267)))),"OK","ERROR"))</f>
        <v/>
      </c>
      <c r="C267" t="str">
        <f>IF(TRIM(formulario!C267)="","",IF(AND(LEN(TRIM(formulario!C267))=10,ISNUMBER(VALUE(TRIM(formulario!C267))),LEFT(TRIM(formulario!C267),1)="0"),"OK","ERROR"))</f>
        <v/>
      </c>
      <c r="D267" t="str">
        <f>IF(formulario!D267="","",IF(COUNTIF(catalogo_provincias,formulario!D267)&gt;0,"OK","ERROR"))</f>
        <v/>
      </c>
      <c r="E267" t="str">
        <f>IF(formulario!E267="","",IF(COUNTIF(catalogo_ubicacion!$I$2:$I$222,formulario!D267&amp;"|"&amp;formulario!E267)&gt;0,"OK","ERROR"))</f>
        <v/>
      </c>
      <c r="F267" t="str">
        <f>IF(formulario!F267="","",IF(COUNTIF(catalogo_ubicacion!$E$2:$E$1300,formulario!D267&amp;"|"&amp;formulario!E267&amp;"|"&amp;formulario!F267)&gt;0,"OK","ERROR"))</f>
        <v/>
      </c>
      <c r="G267" t="str">
        <f>IF(TRIM(formulario!G267)="","",IF(LEN(formulario!G267)&lt;=256,"OK","ERROR"))</f>
        <v/>
      </c>
      <c r="H267" t="str">
        <f>IF(TRIM(formulario!H267)="","",IF(LEN(formulario!H267)&lt;=256,"OK","ERROR"))</f>
        <v/>
      </c>
      <c r="I267" t="str">
        <f>IF(
TRIM(formulario!I267)="",
"",
IF(
AND(
ISERROR(SEARCH(",",TRIM(formulario!I267))),
LEN(TRIM(formulario!I267))-LEN(SUBSTITUTE(TRIM(formulario!I267),".",""))&lt;=1,
ISNUMBER(--SUBSTITUTE(TRIM(formulario!I267),".","")),
NOT(LEFT(TRIM(formulario!I267),1)="."),
NOT(RIGHT(TRIM(formulario!I267),1)=".")
),
"OK",
"ERROR"
)
)</f>
        <v/>
      </c>
      <c r="J267" t="str">
        <f>IF(TRIM(formulario!J267)="","",IF(LEN(formulario!J267)&lt;=256,"OK","ERROR"))</f>
        <v/>
      </c>
      <c r="K267" t="str">
        <f>IF(TRIM(formulario!K267)="","",IF(LEN(formulario!K267)&lt;=1024,"OK","ERROR"))</f>
        <v/>
      </c>
      <c r="L267" t="str">
        <f>IF(
TRIM(formulario!L267)="",
"",
IF(
AND(
ISERROR(SEARCH(",",TRIM(formulario!L267))),
LEN(TRIM(formulario!L267))-LEN(SUBSTITUTE(TRIM(formulario!L267),".",""))&lt;=1,
ISNUMBER(--SUBSTITUTE(TRIM(formulario!L267),".","")),
NOT(LEFT(TRIM(formulario!L267),1)="."),
NOT(RIGHT(TRIM(formulario!L267),1)=".")
),
"OK",
"ERROR"
)
)</f>
        <v/>
      </c>
      <c r="M267" t="str">
        <f>IF(
TRIM(formulario!M267)="",
"",
IF(
AND(
LEN(TRIM(formulario!M267))=10,
MID(TRIM(formulario!M267),3,1)="/",
MID(TRIM(formulario!M267),6,1)="/",
ISNUMBER(DATE(
VALUE(RIGHT(TRIM(formulario!M267),4)),
VALUE(MID(TRIM(formulario!M267),4,2)),
VALUE(LEFT(TRIM(formulario!M267),2))
))
),
"OK",
"ERROR"
)
)</f>
        <v/>
      </c>
      <c r="N267" t="str">
        <f>IF(
TRIM(formulario!N267)="",
"",
IF(
AND(
LEFT(TRIM(formulario!N267),1)="[",
RIGHT(TRIM(formulario!N267),1)="]",
LEN(TRIM(formulario!N267))-LEN(SUBSTITUTE(TRIM(formulario!N267),"[",""))&gt;=1,
LEN(TRIM(formulario!N267))-LEN(SUBSTITUTE(TRIM(formulario!N267),"]",""))&gt;=1,
LEN(TRIM(formulario!N267))-LEN(SUBSTITUTE(TRIM(formulario!N267),".",""))&gt;=2
),
"OK",
"ERROR"
)
)</f>
        <v/>
      </c>
      <c r="O267" t="str">
        <f>IF(formulario!O267="","",IF(COUNTIF(catalogo_areas_tematicas,formulario!O267)&gt;0,"OK","ERROR"))</f>
        <v/>
      </c>
      <c r="P267" t="str">
        <f>IF(formulario!P267="","",IF(COUNTIF(catalogo_tipos_operacion,formulario!P267)&gt;0,"OK","ERROR"))</f>
        <v/>
      </c>
      <c r="Q267" t="str">
        <f>IF(formulario!Q267="","",IF(COUNTIF(catalogo_productos,formulario!Q267)&gt;0,"OK","ERROR"))</f>
        <v/>
      </c>
    </row>
    <row r="268" spans="1:17">
      <c r="A268" t="str">
        <f>IF(TRIM(formulario!A268)="","",IF(AND(ISNUMBER(VALUE(TRIM(formulario!A268))),OR(LEN(TRIM(formulario!A268))=10, LEN(TRIM(formulario!A268))=13)),"OK","ERROR"))</f>
        <v/>
      </c>
      <c r="B268" t="str">
        <f>IF(TRIM(formulario!B268)="","",IF(AND(ISNUMBER(SEARCH("@",formulario!B268)),ISNUMBER(SEARCH(".",formulario!B268)),NOT(ISNUMBER(SEARCH(" ",formulario!B268)))),"OK","ERROR"))</f>
        <v/>
      </c>
      <c r="C268" t="str">
        <f>IF(TRIM(formulario!C268)="","",IF(AND(LEN(TRIM(formulario!C268))=10,ISNUMBER(VALUE(TRIM(formulario!C268))),LEFT(TRIM(formulario!C268),1)="0"),"OK","ERROR"))</f>
        <v/>
      </c>
      <c r="D268" t="str">
        <f>IF(formulario!D268="","",IF(COUNTIF(catalogo_provincias,formulario!D268)&gt;0,"OK","ERROR"))</f>
        <v/>
      </c>
      <c r="E268" t="str">
        <f>IF(formulario!E268="","",IF(COUNTIF(catalogo_ubicacion!$I$2:$I$222,formulario!D268&amp;"|"&amp;formulario!E268)&gt;0,"OK","ERROR"))</f>
        <v/>
      </c>
      <c r="F268" t="str">
        <f>IF(formulario!F268="","",IF(COUNTIF(catalogo_ubicacion!$E$2:$E$1300,formulario!D268&amp;"|"&amp;formulario!E268&amp;"|"&amp;formulario!F268)&gt;0,"OK","ERROR"))</f>
        <v/>
      </c>
      <c r="G268" t="str">
        <f>IF(TRIM(formulario!G268)="","",IF(LEN(formulario!G268)&lt;=256,"OK","ERROR"))</f>
        <v/>
      </c>
      <c r="H268" t="str">
        <f>IF(TRIM(formulario!H268)="","",IF(LEN(formulario!H268)&lt;=256,"OK","ERROR"))</f>
        <v/>
      </c>
      <c r="I268" t="str">
        <f>IF(
TRIM(formulario!I268)="",
"",
IF(
AND(
ISERROR(SEARCH(",",TRIM(formulario!I268))),
LEN(TRIM(formulario!I268))-LEN(SUBSTITUTE(TRIM(formulario!I268),".",""))&lt;=1,
ISNUMBER(--SUBSTITUTE(TRIM(formulario!I268),".","")),
NOT(LEFT(TRIM(formulario!I268),1)="."),
NOT(RIGHT(TRIM(formulario!I268),1)=".")
),
"OK",
"ERROR"
)
)</f>
        <v/>
      </c>
      <c r="J268" t="str">
        <f>IF(TRIM(formulario!J268)="","",IF(LEN(formulario!J268)&lt;=256,"OK","ERROR"))</f>
        <v/>
      </c>
      <c r="K268" t="str">
        <f>IF(TRIM(formulario!K268)="","",IF(LEN(formulario!K268)&lt;=1024,"OK","ERROR"))</f>
        <v/>
      </c>
      <c r="L268" t="str">
        <f>IF(
TRIM(formulario!L268)="",
"",
IF(
AND(
ISERROR(SEARCH(",",TRIM(formulario!L268))),
LEN(TRIM(formulario!L268))-LEN(SUBSTITUTE(TRIM(formulario!L268),".",""))&lt;=1,
ISNUMBER(--SUBSTITUTE(TRIM(formulario!L268),".","")),
NOT(LEFT(TRIM(formulario!L268),1)="."),
NOT(RIGHT(TRIM(formulario!L268),1)=".")
),
"OK",
"ERROR"
)
)</f>
        <v/>
      </c>
      <c r="M268" t="str">
        <f>IF(
TRIM(formulario!M268)="",
"",
IF(
AND(
LEN(TRIM(formulario!M268))=10,
MID(TRIM(formulario!M268),3,1)="/",
MID(TRIM(formulario!M268),6,1)="/",
ISNUMBER(DATE(
VALUE(RIGHT(TRIM(formulario!M268),4)),
VALUE(MID(TRIM(formulario!M268),4,2)),
VALUE(LEFT(TRIM(formulario!M268),2))
))
),
"OK",
"ERROR"
)
)</f>
        <v/>
      </c>
      <c r="N268" t="str">
        <f>IF(
TRIM(formulario!N268)="",
"",
IF(
AND(
LEFT(TRIM(formulario!N268),1)="[",
RIGHT(TRIM(formulario!N268),1)="]",
LEN(TRIM(formulario!N268))-LEN(SUBSTITUTE(TRIM(formulario!N268),"[",""))&gt;=1,
LEN(TRIM(formulario!N268))-LEN(SUBSTITUTE(TRIM(formulario!N268),"]",""))&gt;=1,
LEN(TRIM(formulario!N268))-LEN(SUBSTITUTE(TRIM(formulario!N268),".",""))&gt;=2
),
"OK",
"ERROR"
)
)</f>
        <v/>
      </c>
      <c r="O268" t="str">
        <f>IF(formulario!O268="","",IF(COUNTIF(catalogo_areas_tematicas,formulario!O268)&gt;0,"OK","ERROR"))</f>
        <v/>
      </c>
      <c r="P268" t="str">
        <f>IF(formulario!P268="","",IF(COUNTIF(catalogo_tipos_operacion,formulario!P268)&gt;0,"OK","ERROR"))</f>
        <v/>
      </c>
      <c r="Q268" t="str">
        <f>IF(formulario!Q268="","",IF(COUNTIF(catalogo_productos,formulario!Q268)&gt;0,"OK","ERROR"))</f>
        <v/>
      </c>
    </row>
    <row r="269" spans="1:17">
      <c r="A269" t="str">
        <f>IF(TRIM(formulario!A269)="","",IF(AND(ISNUMBER(VALUE(TRIM(formulario!A269))),OR(LEN(TRIM(formulario!A269))=10, LEN(TRIM(formulario!A269))=13)),"OK","ERROR"))</f>
        <v/>
      </c>
      <c r="B269" t="str">
        <f>IF(TRIM(formulario!B269)="","",IF(AND(ISNUMBER(SEARCH("@",formulario!B269)),ISNUMBER(SEARCH(".",formulario!B269)),NOT(ISNUMBER(SEARCH(" ",formulario!B269)))),"OK","ERROR"))</f>
        <v/>
      </c>
      <c r="C269" t="str">
        <f>IF(TRIM(formulario!C269)="","",IF(AND(LEN(TRIM(formulario!C269))=10,ISNUMBER(VALUE(TRIM(formulario!C269))),LEFT(TRIM(formulario!C269),1)="0"),"OK","ERROR"))</f>
        <v/>
      </c>
      <c r="D269" t="str">
        <f>IF(formulario!D269="","",IF(COUNTIF(catalogo_provincias,formulario!D269)&gt;0,"OK","ERROR"))</f>
        <v/>
      </c>
      <c r="E269" t="str">
        <f>IF(formulario!E269="","",IF(COUNTIF(catalogo_ubicacion!$I$2:$I$222,formulario!D269&amp;"|"&amp;formulario!E269)&gt;0,"OK","ERROR"))</f>
        <v/>
      </c>
      <c r="F269" t="str">
        <f>IF(formulario!F269="","",IF(COUNTIF(catalogo_ubicacion!$E$2:$E$1300,formulario!D269&amp;"|"&amp;formulario!E269&amp;"|"&amp;formulario!F269)&gt;0,"OK","ERROR"))</f>
        <v/>
      </c>
      <c r="G269" t="str">
        <f>IF(TRIM(formulario!G269)="","",IF(LEN(formulario!G269)&lt;=256,"OK","ERROR"))</f>
        <v/>
      </c>
      <c r="H269" t="str">
        <f>IF(TRIM(formulario!H269)="","",IF(LEN(formulario!H269)&lt;=256,"OK","ERROR"))</f>
        <v/>
      </c>
      <c r="I269" t="str">
        <f>IF(
TRIM(formulario!I269)="",
"",
IF(
AND(
ISERROR(SEARCH(",",TRIM(formulario!I269))),
LEN(TRIM(formulario!I269))-LEN(SUBSTITUTE(TRIM(formulario!I269),".",""))&lt;=1,
ISNUMBER(--SUBSTITUTE(TRIM(formulario!I269),".","")),
NOT(LEFT(TRIM(formulario!I269),1)="."),
NOT(RIGHT(TRIM(formulario!I269),1)=".")
),
"OK",
"ERROR"
)
)</f>
        <v/>
      </c>
      <c r="J269" t="str">
        <f>IF(TRIM(formulario!J269)="","",IF(LEN(formulario!J269)&lt;=256,"OK","ERROR"))</f>
        <v/>
      </c>
      <c r="K269" t="str">
        <f>IF(TRIM(formulario!K269)="","",IF(LEN(formulario!K269)&lt;=1024,"OK","ERROR"))</f>
        <v/>
      </c>
      <c r="L269" t="str">
        <f>IF(
TRIM(formulario!L269)="",
"",
IF(
AND(
ISERROR(SEARCH(",",TRIM(formulario!L269))),
LEN(TRIM(formulario!L269))-LEN(SUBSTITUTE(TRIM(formulario!L269),".",""))&lt;=1,
ISNUMBER(--SUBSTITUTE(TRIM(formulario!L269),".","")),
NOT(LEFT(TRIM(formulario!L269),1)="."),
NOT(RIGHT(TRIM(formulario!L269),1)=".")
),
"OK",
"ERROR"
)
)</f>
        <v/>
      </c>
      <c r="M269" t="str">
        <f>IF(
TRIM(formulario!M269)="",
"",
IF(
AND(
LEN(TRIM(formulario!M269))=10,
MID(TRIM(formulario!M269),3,1)="/",
MID(TRIM(formulario!M269),6,1)="/",
ISNUMBER(DATE(
VALUE(RIGHT(TRIM(formulario!M269),4)),
VALUE(MID(TRIM(formulario!M269),4,2)),
VALUE(LEFT(TRIM(formulario!M269),2))
))
),
"OK",
"ERROR"
)
)</f>
        <v/>
      </c>
      <c r="N269" t="str">
        <f>IF(
TRIM(formulario!N269)="",
"",
IF(
AND(
LEFT(TRIM(formulario!N269),1)="[",
RIGHT(TRIM(formulario!N269),1)="]",
LEN(TRIM(formulario!N269))-LEN(SUBSTITUTE(TRIM(formulario!N269),"[",""))&gt;=1,
LEN(TRIM(formulario!N269))-LEN(SUBSTITUTE(TRIM(formulario!N269),"]",""))&gt;=1,
LEN(TRIM(formulario!N269))-LEN(SUBSTITUTE(TRIM(formulario!N269),".",""))&gt;=2
),
"OK",
"ERROR"
)
)</f>
        <v/>
      </c>
      <c r="O269" t="str">
        <f>IF(formulario!O269="","",IF(COUNTIF(catalogo_areas_tematicas,formulario!O269)&gt;0,"OK","ERROR"))</f>
        <v/>
      </c>
      <c r="P269" t="str">
        <f>IF(formulario!P269="","",IF(COUNTIF(catalogo_tipos_operacion,formulario!P269)&gt;0,"OK","ERROR"))</f>
        <v/>
      </c>
      <c r="Q269" t="str">
        <f>IF(formulario!Q269="","",IF(COUNTIF(catalogo_productos,formulario!Q269)&gt;0,"OK","ERROR"))</f>
        <v/>
      </c>
    </row>
    <row r="270" spans="1:17">
      <c r="A270" t="str">
        <f>IF(TRIM(formulario!A270)="","",IF(AND(ISNUMBER(VALUE(TRIM(formulario!A270))),OR(LEN(TRIM(formulario!A270))=10, LEN(TRIM(formulario!A270))=13)),"OK","ERROR"))</f>
        <v/>
      </c>
      <c r="B270" t="str">
        <f>IF(TRIM(formulario!B270)="","",IF(AND(ISNUMBER(SEARCH("@",formulario!B270)),ISNUMBER(SEARCH(".",formulario!B270)),NOT(ISNUMBER(SEARCH(" ",formulario!B270)))),"OK","ERROR"))</f>
        <v/>
      </c>
      <c r="C270" t="str">
        <f>IF(TRIM(formulario!C270)="","",IF(AND(LEN(TRIM(formulario!C270))=10,ISNUMBER(VALUE(TRIM(formulario!C270))),LEFT(TRIM(formulario!C270),1)="0"),"OK","ERROR"))</f>
        <v/>
      </c>
      <c r="D270" t="str">
        <f>IF(formulario!D270="","",IF(COUNTIF(catalogo_provincias,formulario!D270)&gt;0,"OK","ERROR"))</f>
        <v/>
      </c>
      <c r="E270" t="str">
        <f>IF(formulario!E270="","",IF(COUNTIF(catalogo_ubicacion!$I$2:$I$222,formulario!D270&amp;"|"&amp;formulario!E270)&gt;0,"OK","ERROR"))</f>
        <v/>
      </c>
      <c r="F270" t="str">
        <f>IF(formulario!F270="","",IF(COUNTIF(catalogo_ubicacion!$E$2:$E$1300,formulario!D270&amp;"|"&amp;formulario!E270&amp;"|"&amp;formulario!F270)&gt;0,"OK","ERROR"))</f>
        <v/>
      </c>
      <c r="G270" t="str">
        <f>IF(TRIM(formulario!G270)="","",IF(LEN(formulario!G270)&lt;=256,"OK","ERROR"))</f>
        <v/>
      </c>
      <c r="H270" t="str">
        <f>IF(TRIM(formulario!H270)="","",IF(LEN(formulario!H270)&lt;=256,"OK","ERROR"))</f>
        <v/>
      </c>
      <c r="I270" t="str">
        <f>IF(
TRIM(formulario!I270)="",
"",
IF(
AND(
ISERROR(SEARCH(",",TRIM(formulario!I270))),
LEN(TRIM(formulario!I270))-LEN(SUBSTITUTE(TRIM(formulario!I270),".",""))&lt;=1,
ISNUMBER(--SUBSTITUTE(TRIM(formulario!I270),".","")),
NOT(LEFT(TRIM(formulario!I270),1)="."),
NOT(RIGHT(TRIM(formulario!I270),1)=".")
),
"OK",
"ERROR"
)
)</f>
        <v/>
      </c>
      <c r="J270" t="str">
        <f>IF(TRIM(formulario!J270)="","",IF(LEN(formulario!J270)&lt;=256,"OK","ERROR"))</f>
        <v/>
      </c>
      <c r="K270" t="str">
        <f>IF(TRIM(formulario!K270)="","",IF(LEN(formulario!K270)&lt;=1024,"OK","ERROR"))</f>
        <v/>
      </c>
      <c r="L270" t="str">
        <f>IF(
TRIM(formulario!L270)="",
"",
IF(
AND(
ISERROR(SEARCH(",",TRIM(formulario!L270))),
LEN(TRIM(formulario!L270))-LEN(SUBSTITUTE(TRIM(formulario!L270),".",""))&lt;=1,
ISNUMBER(--SUBSTITUTE(TRIM(formulario!L270),".","")),
NOT(LEFT(TRIM(formulario!L270),1)="."),
NOT(RIGHT(TRIM(formulario!L270),1)=".")
),
"OK",
"ERROR"
)
)</f>
        <v/>
      </c>
      <c r="M270" t="str">
        <f>IF(
TRIM(formulario!M270)="",
"",
IF(
AND(
LEN(TRIM(formulario!M270))=10,
MID(TRIM(formulario!M270),3,1)="/",
MID(TRIM(formulario!M270),6,1)="/",
ISNUMBER(DATE(
VALUE(RIGHT(TRIM(formulario!M270),4)),
VALUE(MID(TRIM(formulario!M270),4,2)),
VALUE(LEFT(TRIM(formulario!M270),2))
))
),
"OK",
"ERROR"
)
)</f>
        <v/>
      </c>
      <c r="N270" t="str">
        <f>IF(
TRIM(formulario!N270)="",
"",
IF(
AND(
LEFT(TRIM(formulario!N270),1)="[",
RIGHT(TRIM(formulario!N270),1)="]",
LEN(TRIM(formulario!N270))-LEN(SUBSTITUTE(TRIM(formulario!N270),"[",""))&gt;=1,
LEN(TRIM(formulario!N270))-LEN(SUBSTITUTE(TRIM(formulario!N270),"]",""))&gt;=1,
LEN(TRIM(formulario!N270))-LEN(SUBSTITUTE(TRIM(formulario!N270),".",""))&gt;=2
),
"OK",
"ERROR"
)
)</f>
        <v/>
      </c>
      <c r="O270" t="str">
        <f>IF(formulario!O270="","",IF(COUNTIF(catalogo_areas_tematicas,formulario!O270)&gt;0,"OK","ERROR"))</f>
        <v/>
      </c>
      <c r="P270" t="str">
        <f>IF(formulario!P270="","",IF(COUNTIF(catalogo_tipos_operacion,formulario!P270)&gt;0,"OK","ERROR"))</f>
        <v/>
      </c>
      <c r="Q270" t="str">
        <f>IF(formulario!Q270="","",IF(COUNTIF(catalogo_productos,formulario!Q270)&gt;0,"OK","ERROR"))</f>
        <v/>
      </c>
    </row>
    <row r="271" spans="1:17">
      <c r="A271" t="str">
        <f>IF(TRIM(formulario!A271)="","",IF(AND(ISNUMBER(VALUE(TRIM(formulario!A271))),OR(LEN(TRIM(formulario!A271))=10, LEN(TRIM(formulario!A271))=13)),"OK","ERROR"))</f>
        <v/>
      </c>
      <c r="B271" t="str">
        <f>IF(TRIM(formulario!B271)="","",IF(AND(ISNUMBER(SEARCH("@",formulario!B271)),ISNUMBER(SEARCH(".",formulario!B271)),NOT(ISNUMBER(SEARCH(" ",formulario!B271)))),"OK","ERROR"))</f>
        <v/>
      </c>
      <c r="C271" t="str">
        <f>IF(TRIM(formulario!C271)="","",IF(AND(LEN(TRIM(formulario!C271))=10,ISNUMBER(VALUE(TRIM(formulario!C271))),LEFT(TRIM(formulario!C271),1)="0"),"OK","ERROR"))</f>
        <v/>
      </c>
      <c r="D271" t="str">
        <f>IF(formulario!D271="","",IF(COUNTIF(catalogo_provincias,formulario!D271)&gt;0,"OK","ERROR"))</f>
        <v/>
      </c>
      <c r="E271" t="str">
        <f>IF(formulario!E271="","",IF(COUNTIF(catalogo_ubicacion!$I$2:$I$222,formulario!D271&amp;"|"&amp;formulario!E271)&gt;0,"OK","ERROR"))</f>
        <v/>
      </c>
      <c r="F271" t="str">
        <f>IF(formulario!F271="","",IF(COUNTIF(catalogo_ubicacion!$E$2:$E$1300,formulario!D271&amp;"|"&amp;formulario!E271&amp;"|"&amp;formulario!F271)&gt;0,"OK","ERROR"))</f>
        <v/>
      </c>
      <c r="G271" t="str">
        <f>IF(TRIM(formulario!G271)="","",IF(LEN(formulario!G271)&lt;=256,"OK","ERROR"))</f>
        <v/>
      </c>
      <c r="H271" t="str">
        <f>IF(TRIM(formulario!H271)="","",IF(LEN(formulario!H271)&lt;=256,"OK","ERROR"))</f>
        <v/>
      </c>
      <c r="I271" t="str">
        <f>IF(
TRIM(formulario!I271)="",
"",
IF(
AND(
ISERROR(SEARCH(",",TRIM(formulario!I271))),
LEN(TRIM(formulario!I271))-LEN(SUBSTITUTE(TRIM(formulario!I271),".",""))&lt;=1,
ISNUMBER(--SUBSTITUTE(TRIM(formulario!I271),".","")),
NOT(LEFT(TRIM(formulario!I271),1)="."),
NOT(RIGHT(TRIM(formulario!I271),1)=".")
),
"OK",
"ERROR"
)
)</f>
        <v/>
      </c>
      <c r="J271" t="str">
        <f>IF(TRIM(formulario!J271)="","",IF(LEN(formulario!J271)&lt;=256,"OK","ERROR"))</f>
        <v/>
      </c>
      <c r="K271" t="str">
        <f>IF(TRIM(formulario!K271)="","",IF(LEN(formulario!K271)&lt;=1024,"OK","ERROR"))</f>
        <v/>
      </c>
      <c r="L271" t="str">
        <f>IF(
TRIM(formulario!L271)="",
"",
IF(
AND(
ISERROR(SEARCH(",",TRIM(formulario!L271))),
LEN(TRIM(formulario!L271))-LEN(SUBSTITUTE(TRIM(formulario!L271),".",""))&lt;=1,
ISNUMBER(--SUBSTITUTE(TRIM(formulario!L271),".","")),
NOT(LEFT(TRIM(formulario!L271),1)="."),
NOT(RIGHT(TRIM(formulario!L271),1)=".")
),
"OK",
"ERROR"
)
)</f>
        <v/>
      </c>
      <c r="M271" t="str">
        <f>IF(
TRIM(formulario!M271)="",
"",
IF(
AND(
LEN(TRIM(formulario!M271))=10,
MID(TRIM(formulario!M271),3,1)="/",
MID(TRIM(formulario!M271),6,1)="/",
ISNUMBER(DATE(
VALUE(RIGHT(TRIM(formulario!M271),4)),
VALUE(MID(TRIM(formulario!M271),4,2)),
VALUE(LEFT(TRIM(formulario!M271),2))
))
),
"OK",
"ERROR"
)
)</f>
        <v/>
      </c>
      <c r="N271" t="str">
        <f>IF(
TRIM(formulario!N271)="",
"",
IF(
AND(
LEFT(TRIM(formulario!N271),1)="[",
RIGHT(TRIM(formulario!N271),1)="]",
LEN(TRIM(formulario!N271))-LEN(SUBSTITUTE(TRIM(formulario!N271),"[",""))&gt;=1,
LEN(TRIM(formulario!N271))-LEN(SUBSTITUTE(TRIM(formulario!N271),"]",""))&gt;=1,
LEN(TRIM(formulario!N271))-LEN(SUBSTITUTE(TRIM(formulario!N271),".",""))&gt;=2
),
"OK",
"ERROR"
)
)</f>
        <v/>
      </c>
      <c r="O271" t="str">
        <f>IF(formulario!O271="","",IF(COUNTIF(catalogo_areas_tematicas,formulario!O271)&gt;0,"OK","ERROR"))</f>
        <v/>
      </c>
      <c r="P271" t="str">
        <f>IF(formulario!P271="","",IF(COUNTIF(catalogo_tipos_operacion,formulario!P271)&gt;0,"OK","ERROR"))</f>
        <v/>
      </c>
      <c r="Q271" t="str">
        <f>IF(formulario!Q271="","",IF(COUNTIF(catalogo_productos,formulario!Q271)&gt;0,"OK","ERROR"))</f>
        <v/>
      </c>
    </row>
    <row r="272" spans="1:17">
      <c r="A272" t="str">
        <f>IF(TRIM(formulario!A272)="","",IF(AND(ISNUMBER(VALUE(TRIM(formulario!A272))),OR(LEN(TRIM(formulario!A272))=10, LEN(TRIM(formulario!A272))=13)),"OK","ERROR"))</f>
        <v/>
      </c>
      <c r="B272" t="str">
        <f>IF(TRIM(formulario!B272)="","",IF(AND(ISNUMBER(SEARCH("@",formulario!B272)),ISNUMBER(SEARCH(".",formulario!B272)),NOT(ISNUMBER(SEARCH(" ",formulario!B272)))),"OK","ERROR"))</f>
        <v/>
      </c>
      <c r="C272" t="str">
        <f>IF(TRIM(formulario!C272)="","",IF(AND(LEN(TRIM(formulario!C272))=10,ISNUMBER(VALUE(TRIM(formulario!C272))),LEFT(TRIM(formulario!C272),1)="0"),"OK","ERROR"))</f>
        <v/>
      </c>
      <c r="D272" t="str">
        <f>IF(formulario!D272="","",IF(COUNTIF(catalogo_provincias,formulario!D272)&gt;0,"OK","ERROR"))</f>
        <v/>
      </c>
      <c r="E272" t="str">
        <f>IF(formulario!E272="","",IF(COUNTIF(catalogo_ubicacion!$I$2:$I$222,formulario!D272&amp;"|"&amp;formulario!E272)&gt;0,"OK","ERROR"))</f>
        <v/>
      </c>
      <c r="F272" t="str">
        <f>IF(formulario!F272="","",IF(COUNTIF(catalogo_ubicacion!$E$2:$E$1300,formulario!D272&amp;"|"&amp;formulario!E272&amp;"|"&amp;formulario!F272)&gt;0,"OK","ERROR"))</f>
        <v/>
      </c>
      <c r="G272" t="str">
        <f>IF(TRIM(formulario!G272)="","",IF(LEN(formulario!G272)&lt;=256,"OK","ERROR"))</f>
        <v/>
      </c>
      <c r="H272" t="str">
        <f>IF(TRIM(formulario!H272)="","",IF(LEN(formulario!H272)&lt;=256,"OK","ERROR"))</f>
        <v/>
      </c>
      <c r="I272" t="str">
        <f>IF(
TRIM(formulario!I272)="",
"",
IF(
AND(
ISERROR(SEARCH(",",TRIM(formulario!I272))),
LEN(TRIM(formulario!I272))-LEN(SUBSTITUTE(TRIM(formulario!I272),".",""))&lt;=1,
ISNUMBER(--SUBSTITUTE(TRIM(formulario!I272),".","")),
NOT(LEFT(TRIM(formulario!I272),1)="."),
NOT(RIGHT(TRIM(formulario!I272),1)=".")
),
"OK",
"ERROR"
)
)</f>
        <v/>
      </c>
      <c r="J272" t="str">
        <f>IF(TRIM(formulario!J272)="","",IF(LEN(formulario!J272)&lt;=256,"OK","ERROR"))</f>
        <v/>
      </c>
      <c r="K272" t="str">
        <f>IF(TRIM(formulario!K272)="","",IF(LEN(formulario!K272)&lt;=1024,"OK","ERROR"))</f>
        <v/>
      </c>
      <c r="L272" t="str">
        <f>IF(
TRIM(formulario!L272)="",
"",
IF(
AND(
ISERROR(SEARCH(",",TRIM(formulario!L272))),
LEN(TRIM(formulario!L272))-LEN(SUBSTITUTE(TRIM(formulario!L272),".",""))&lt;=1,
ISNUMBER(--SUBSTITUTE(TRIM(formulario!L272),".","")),
NOT(LEFT(TRIM(formulario!L272),1)="."),
NOT(RIGHT(TRIM(formulario!L272),1)=".")
),
"OK",
"ERROR"
)
)</f>
        <v/>
      </c>
      <c r="M272" t="str">
        <f>IF(
TRIM(formulario!M272)="",
"",
IF(
AND(
LEN(TRIM(formulario!M272))=10,
MID(TRIM(formulario!M272),3,1)="/",
MID(TRIM(formulario!M272),6,1)="/",
ISNUMBER(DATE(
VALUE(RIGHT(TRIM(formulario!M272),4)),
VALUE(MID(TRIM(formulario!M272),4,2)),
VALUE(LEFT(TRIM(formulario!M272),2))
))
),
"OK",
"ERROR"
)
)</f>
        <v/>
      </c>
      <c r="N272" t="str">
        <f>IF(
TRIM(formulario!N272)="",
"",
IF(
AND(
LEFT(TRIM(formulario!N272),1)="[",
RIGHT(TRIM(formulario!N272),1)="]",
LEN(TRIM(formulario!N272))-LEN(SUBSTITUTE(TRIM(formulario!N272),"[",""))&gt;=1,
LEN(TRIM(formulario!N272))-LEN(SUBSTITUTE(TRIM(formulario!N272),"]",""))&gt;=1,
LEN(TRIM(formulario!N272))-LEN(SUBSTITUTE(TRIM(formulario!N272),".",""))&gt;=2
),
"OK",
"ERROR"
)
)</f>
        <v/>
      </c>
      <c r="O272" t="str">
        <f>IF(formulario!O272="","",IF(COUNTIF(catalogo_areas_tematicas,formulario!O272)&gt;0,"OK","ERROR"))</f>
        <v/>
      </c>
      <c r="P272" t="str">
        <f>IF(formulario!P272="","",IF(COUNTIF(catalogo_tipos_operacion,formulario!P272)&gt;0,"OK","ERROR"))</f>
        <v/>
      </c>
      <c r="Q272" t="str">
        <f>IF(formulario!Q272="","",IF(COUNTIF(catalogo_productos,formulario!Q272)&gt;0,"OK","ERROR"))</f>
        <v/>
      </c>
    </row>
    <row r="273" spans="1:17">
      <c r="A273" t="str">
        <f>IF(TRIM(formulario!A273)="","",IF(AND(ISNUMBER(VALUE(TRIM(formulario!A273))),OR(LEN(TRIM(formulario!A273))=10, LEN(TRIM(formulario!A273))=13)),"OK","ERROR"))</f>
        <v/>
      </c>
      <c r="B273" t="str">
        <f>IF(TRIM(formulario!B273)="","",IF(AND(ISNUMBER(SEARCH("@",formulario!B273)),ISNUMBER(SEARCH(".",formulario!B273)),NOT(ISNUMBER(SEARCH(" ",formulario!B273)))),"OK","ERROR"))</f>
        <v/>
      </c>
      <c r="C273" t="str">
        <f>IF(TRIM(formulario!C273)="","",IF(AND(LEN(TRIM(formulario!C273))=10,ISNUMBER(VALUE(TRIM(formulario!C273))),LEFT(TRIM(formulario!C273),1)="0"),"OK","ERROR"))</f>
        <v/>
      </c>
      <c r="D273" t="str">
        <f>IF(formulario!D273="","",IF(COUNTIF(catalogo_provincias,formulario!D273)&gt;0,"OK","ERROR"))</f>
        <v/>
      </c>
      <c r="E273" t="str">
        <f>IF(formulario!E273="","",IF(COUNTIF(catalogo_ubicacion!$I$2:$I$222,formulario!D273&amp;"|"&amp;formulario!E273)&gt;0,"OK","ERROR"))</f>
        <v/>
      </c>
      <c r="F273" t="str">
        <f>IF(formulario!F273="","",IF(COUNTIF(catalogo_ubicacion!$E$2:$E$1300,formulario!D273&amp;"|"&amp;formulario!E273&amp;"|"&amp;formulario!F273)&gt;0,"OK","ERROR"))</f>
        <v/>
      </c>
      <c r="G273" t="str">
        <f>IF(TRIM(formulario!G273)="","",IF(LEN(formulario!G273)&lt;=256,"OK","ERROR"))</f>
        <v/>
      </c>
      <c r="H273" t="str">
        <f>IF(TRIM(formulario!H273)="","",IF(LEN(formulario!H273)&lt;=256,"OK","ERROR"))</f>
        <v/>
      </c>
      <c r="I273" t="str">
        <f>IF(
TRIM(formulario!I273)="",
"",
IF(
AND(
ISERROR(SEARCH(",",TRIM(formulario!I273))),
LEN(TRIM(formulario!I273))-LEN(SUBSTITUTE(TRIM(formulario!I273),".",""))&lt;=1,
ISNUMBER(--SUBSTITUTE(TRIM(formulario!I273),".","")),
NOT(LEFT(TRIM(formulario!I273),1)="."),
NOT(RIGHT(TRIM(formulario!I273),1)=".")
),
"OK",
"ERROR"
)
)</f>
        <v/>
      </c>
      <c r="J273" t="str">
        <f>IF(TRIM(formulario!J273)="","",IF(LEN(formulario!J273)&lt;=256,"OK","ERROR"))</f>
        <v/>
      </c>
      <c r="K273" t="str">
        <f>IF(TRIM(formulario!K273)="","",IF(LEN(formulario!K273)&lt;=1024,"OK","ERROR"))</f>
        <v/>
      </c>
      <c r="L273" t="str">
        <f>IF(
TRIM(formulario!L273)="",
"",
IF(
AND(
ISERROR(SEARCH(",",TRIM(formulario!L273))),
LEN(TRIM(formulario!L273))-LEN(SUBSTITUTE(TRIM(formulario!L273),".",""))&lt;=1,
ISNUMBER(--SUBSTITUTE(TRIM(formulario!L273),".","")),
NOT(LEFT(TRIM(formulario!L273),1)="."),
NOT(RIGHT(TRIM(formulario!L273),1)=".")
),
"OK",
"ERROR"
)
)</f>
        <v/>
      </c>
      <c r="M273" t="str">
        <f>IF(
TRIM(formulario!M273)="",
"",
IF(
AND(
LEN(TRIM(formulario!M273))=10,
MID(TRIM(formulario!M273),3,1)="/",
MID(TRIM(formulario!M273),6,1)="/",
ISNUMBER(DATE(
VALUE(RIGHT(TRIM(formulario!M273),4)),
VALUE(MID(TRIM(formulario!M273),4,2)),
VALUE(LEFT(TRIM(formulario!M273),2))
))
),
"OK",
"ERROR"
)
)</f>
        <v/>
      </c>
      <c r="N273" t="str">
        <f>IF(
TRIM(formulario!N273)="",
"",
IF(
AND(
LEFT(TRIM(formulario!N273),1)="[",
RIGHT(TRIM(formulario!N273),1)="]",
LEN(TRIM(formulario!N273))-LEN(SUBSTITUTE(TRIM(formulario!N273),"[",""))&gt;=1,
LEN(TRIM(formulario!N273))-LEN(SUBSTITUTE(TRIM(formulario!N273),"]",""))&gt;=1,
LEN(TRIM(formulario!N273))-LEN(SUBSTITUTE(TRIM(formulario!N273),".",""))&gt;=2
),
"OK",
"ERROR"
)
)</f>
        <v/>
      </c>
      <c r="O273" t="str">
        <f>IF(formulario!O273="","",IF(COUNTIF(catalogo_areas_tematicas,formulario!O273)&gt;0,"OK","ERROR"))</f>
        <v/>
      </c>
      <c r="P273" t="str">
        <f>IF(formulario!P273="","",IF(COUNTIF(catalogo_tipos_operacion,formulario!P273)&gt;0,"OK","ERROR"))</f>
        <v/>
      </c>
      <c r="Q273" t="str">
        <f>IF(formulario!Q273="","",IF(COUNTIF(catalogo_productos,formulario!Q273)&gt;0,"OK","ERROR"))</f>
        <v/>
      </c>
    </row>
    <row r="274" spans="1:17">
      <c r="A274" t="str">
        <f>IF(TRIM(formulario!A274)="","",IF(AND(ISNUMBER(VALUE(TRIM(formulario!A274))),OR(LEN(TRIM(formulario!A274))=10, LEN(TRIM(formulario!A274))=13)),"OK","ERROR"))</f>
        <v/>
      </c>
      <c r="B274" t="str">
        <f>IF(TRIM(formulario!B274)="","",IF(AND(ISNUMBER(SEARCH("@",formulario!B274)),ISNUMBER(SEARCH(".",formulario!B274)),NOT(ISNUMBER(SEARCH(" ",formulario!B274)))),"OK","ERROR"))</f>
        <v/>
      </c>
      <c r="C274" t="str">
        <f>IF(TRIM(formulario!C274)="","",IF(AND(LEN(TRIM(formulario!C274))=10,ISNUMBER(VALUE(TRIM(formulario!C274))),LEFT(TRIM(formulario!C274),1)="0"),"OK","ERROR"))</f>
        <v/>
      </c>
      <c r="D274" t="str">
        <f>IF(formulario!D274="","",IF(COUNTIF(catalogo_provincias,formulario!D274)&gt;0,"OK","ERROR"))</f>
        <v/>
      </c>
      <c r="E274" t="str">
        <f>IF(formulario!E274="","",IF(COUNTIF(catalogo_ubicacion!$I$2:$I$222,formulario!D274&amp;"|"&amp;formulario!E274)&gt;0,"OK","ERROR"))</f>
        <v/>
      </c>
      <c r="F274" t="str">
        <f>IF(formulario!F274="","",IF(COUNTIF(catalogo_ubicacion!$E$2:$E$1300,formulario!D274&amp;"|"&amp;formulario!E274&amp;"|"&amp;formulario!F274)&gt;0,"OK","ERROR"))</f>
        <v/>
      </c>
      <c r="G274" t="str">
        <f>IF(TRIM(formulario!G274)="","",IF(LEN(formulario!G274)&lt;=256,"OK","ERROR"))</f>
        <v/>
      </c>
      <c r="H274" t="str">
        <f>IF(TRIM(formulario!H274)="","",IF(LEN(formulario!H274)&lt;=256,"OK","ERROR"))</f>
        <v/>
      </c>
      <c r="I274" t="str">
        <f>IF(
TRIM(formulario!I274)="",
"",
IF(
AND(
ISERROR(SEARCH(",",TRIM(formulario!I274))),
LEN(TRIM(formulario!I274))-LEN(SUBSTITUTE(TRIM(formulario!I274),".",""))&lt;=1,
ISNUMBER(--SUBSTITUTE(TRIM(formulario!I274),".","")),
NOT(LEFT(TRIM(formulario!I274),1)="."),
NOT(RIGHT(TRIM(formulario!I274),1)=".")
),
"OK",
"ERROR"
)
)</f>
        <v/>
      </c>
      <c r="J274" t="str">
        <f>IF(TRIM(formulario!J274)="","",IF(LEN(formulario!J274)&lt;=256,"OK","ERROR"))</f>
        <v/>
      </c>
      <c r="K274" t="str">
        <f>IF(TRIM(formulario!K274)="","",IF(LEN(formulario!K274)&lt;=1024,"OK","ERROR"))</f>
        <v/>
      </c>
      <c r="L274" t="str">
        <f>IF(
TRIM(formulario!L274)="",
"",
IF(
AND(
ISERROR(SEARCH(",",TRIM(formulario!L274))),
LEN(TRIM(formulario!L274))-LEN(SUBSTITUTE(TRIM(formulario!L274),".",""))&lt;=1,
ISNUMBER(--SUBSTITUTE(TRIM(formulario!L274),".","")),
NOT(LEFT(TRIM(formulario!L274),1)="."),
NOT(RIGHT(TRIM(formulario!L274),1)=".")
),
"OK",
"ERROR"
)
)</f>
        <v/>
      </c>
      <c r="M274" t="str">
        <f>IF(
TRIM(formulario!M274)="",
"",
IF(
AND(
LEN(TRIM(formulario!M274))=10,
MID(TRIM(formulario!M274),3,1)="/",
MID(TRIM(formulario!M274),6,1)="/",
ISNUMBER(DATE(
VALUE(RIGHT(TRIM(formulario!M274),4)),
VALUE(MID(TRIM(formulario!M274),4,2)),
VALUE(LEFT(TRIM(formulario!M274),2))
))
),
"OK",
"ERROR"
)
)</f>
        <v/>
      </c>
      <c r="N274" t="str">
        <f>IF(
TRIM(formulario!N274)="",
"",
IF(
AND(
LEFT(TRIM(formulario!N274),1)="[",
RIGHT(TRIM(formulario!N274),1)="]",
LEN(TRIM(formulario!N274))-LEN(SUBSTITUTE(TRIM(formulario!N274),"[",""))&gt;=1,
LEN(TRIM(formulario!N274))-LEN(SUBSTITUTE(TRIM(formulario!N274),"]",""))&gt;=1,
LEN(TRIM(formulario!N274))-LEN(SUBSTITUTE(TRIM(formulario!N274),".",""))&gt;=2
),
"OK",
"ERROR"
)
)</f>
        <v/>
      </c>
      <c r="O274" t="str">
        <f>IF(formulario!O274="","",IF(COUNTIF(catalogo_areas_tematicas,formulario!O274)&gt;0,"OK","ERROR"))</f>
        <v/>
      </c>
      <c r="P274" t="str">
        <f>IF(formulario!P274="","",IF(COUNTIF(catalogo_tipos_operacion,formulario!P274)&gt;0,"OK","ERROR"))</f>
        <v/>
      </c>
      <c r="Q274" t="str">
        <f>IF(formulario!Q274="","",IF(COUNTIF(catalogo_productos,formulario!Q274)&gt;0,"OK","ERROR"))</f>
        <v/>
      </c>
    </row>
    <row r="275" spans="1:17">
      <c r="A275" t="str">
        <f>IF(TRIM(formulario!A275)="","",IF(AND(ISNUMBER(VALUE(TRIM(formulario!A275))),OR(LEN(TRIM(formulario!A275))=10, LEN(TRIM(formulario!A275))=13)),"OK","ERROR"))</f>
        <v/>
      </c>
      <c r="B275" t="str">
        <f>IF(TRIM(formulario!B275)="","",IF(AND(ISNUMBER(SEARCH("@",formulario!B275)),ISNUMBER(SEARCH(".",formulario!B275)),NOT(ISNUMBER(SEARCH(" ",formulario!B275)))),"OK","ERROR"))</f>
        <v/>
      </c>
      <c r="C275" t="str">
        <f>IF(TRIM(formulario!C275)="","",IF(AND(LEN(TRIM(formulario!C275))=10,ISNUMBER(VALUE(TRIM(formulario!C275))),LEFT(TRIM(formulario!C275),1)="0"),"OK","ERROR"))</f>
        <v/>
      </c>
      <c r="D275" t="str">
        <f>IF(formulario!D275="","",IF(COUNTIF(catalogo_provincias,formulario!D275)&gt;0,"OK","ERROR"))</f>
        <v/>
      </c>
      <c r="E275" t="str">
        <f>IF(formulario!E275="","",IF(COUNTIF(catalogo_ubicacion!$I$2:$I$222,formulario!D275&amp;"|"&amp;formulario!E275)&gt;0,"OK","ERROR"))</f>
        <v/>
      </c>
      <c r="F275" t="str">
        <f>IF(formulario!F275="","",IF(COUNTIF(catalogo_ubicacion!$E$2:$E$1300,formulario!D275&amp;"|"&amp;formulario!E275&amp;"|"&amp;formulario!F275)&gt;0,"OK","ERROR"))</f>
        <v/>
      </c>
      <c r="G275" t="str">
        <f>IF(TRIM(formulario!G275)="","",IF(LEN(formulario!G275)&lt;=256,"OK","ERROR"))</f>
        <v/>
      </c>
      <c r="H275" t="str">
        <f>IF(TRIM(formulario!H275)="","",IF(LEN(formulario!H275)&lt;=256,"OK","ERROR"))</f>
        <v/>
      </c>
      <c r="I275" t="str">
        <f>IF(
TRIM(formulario!I275)="",
"",
IF(
AND(
ISERROR(SEARCH(",",TRIM(formulario!I275))),
LEN(TRIM(formulario!I275))-LEN(SUBSTITUTE(TRIM(formulario!I275),".",""))&lt;=1,
ISNUMBER(--SUBSTITUTE(TRIM(formulario!I275),".","")),
NOT(LEFT(TRIM(formulario!I275),1)="."),
NOT(RIGHT(TRIM(formulario!I275),1)=".")
),
"OK",
"ERROR"
)
)</f>
        <v/>
      </c>
      <c r="J275" t="str">
        <f>IF(TRIM(formulario!J275)="","",IF(LEN(formulario!J275)&lt;=256,"OK","ERROR"))</f>
        <v/>
      </c>
      <c r="K275" t="str">
        <f>IF(TRIM(formulario!K275)="","",IF(LEN(formulario!K275)&lt;=1024,"OK","ERROR"))</f>
        <v/>
      </c>
      <c r="L275" t="str">
        <f>IF(
TRIM(formulario!L275)="",
"",
IF(
AND(
ISERROR(SEARCH(",",TRIM(formulario!L275))),
LEN(TRIM(formulario!L275))-LEN(SUBSTITUTE(TRIM(formulario!L275),".",""))&lt;=1,
ISNUMBER(--SUBSTITUTE(TRIM(formulario!L275),".","")),
NOT(LEFT(TRIM(formulario!L275),1)="."),
NOT(RIGHT(TRIM(formulario!L275),1)=".")
),
"OK",
"ERROR"
)
)</f>
        <v/>
      </c>
      <c r="M275" t="str">
        <f>IF(
TRIM(formulario!M275)="",
"",
IF(
AND(
LEN(TRIM(formulario!M275))=10,
MID(TRIM(formulario!M275),3,1)="/",
MID(TRIM(formulario!M275),6,1)="/",
ISNUMBER(DATE(
VALUE(RIGHT(TRIM(formulario!M275),4)),
VALUE(MID(TRIM(formulario!M275),4,2)),
VALUE(LEFT(TRIM(formulario!M275),2))
))
),
"OK",
"ERROR"
)
)</f>
        <v/>
      </c>
      <c r="N275" t="str">
        <f>IF(
TRIM(formulario!N275)="",
"",
IF(
AND(
LEFT(TRIM(formulario!N275),1)="[",
RIGHT(TRIM(formulario!N275),1)="]",
LEN(TRIM(formulario!N275))-LEN(SUBSTITUTE(TRIM(formulario!N275),"[",""))&gt;=1,
LEN(TRIM(formulario!N275))-LEN(SUBSTITUTE(TRIM(formulario!N275),"]",""))&gt;=1,
LEN(TRIM(formulario!N275))-LEN(SUBSTITUTE(TRIM(formulario!N275),".",""))&gt;=2
),
"OK",
"ERROR"
)
)</f>
        <v/>
      </c>
      <c r="O275" t="str">
        <f>IF(formulario!O275="","",IF(COUNTIF(catalogo_areas_tematicas,formulario!O275)&gt;0,"OK","ERROR"))</f>
        <v/>
      </c>
      <c r="P275" t="str">
        <f>IF(formulario!P275="","",IF(COUNTIF(catalogo_tipos_operacion,formulario!P275)&gt;0,"OK","ERROR"))</f>
        <v/>
      </c>
      <c r="Q275" t="str">
        <f>IF(formulario!Q275="","",IF(COUNTIF(catalogo_productos,formulario!Q275)&gt;0,"OK","ERROR"))</f>
        <v/>
      </c>
    </row>
    <row r="276" spans="1:17">
      <c r="A276" t="str">
        <f>IF(TRIM(formulario!A276)="","",IF(AND(ISNUMBER(VALUE(TRIM(formulario!A276))),OR(LEN(TRIM(formulario!A276))=10, LEN(TRIM(formulario!A276))=13)),"OK","ERROR"))</f>
        <v/>
      </c>
      <c r="B276" t="str">
        <f>IF(TRIM(formulario!B276)="","",IF(AND(ISNUMBER(SEARCH("@",formulario!B276)),ISNUMBER(SEARCH(".",formulario!B276)),NOT(ISNUMBER(SEARCH(" ",formulario!B276)))),"OK","ERROR"))</f>
        <v/>
      </c>
      <c r="C276" t="str">
        <f>IF(TRIM(formulario!C276)="","",IF(AND(LEN(TRIM(formulario!C276))=10,ISNUMBER(VALUE(TRIM(formulario!C276))),LEFT(TRIM(formulario!C276),1)="0"),"OK","ERROR"))</f>
        <v/>
      </c>
      <c r="D276" t="str">
        <f>IF(formulario!D276="","",IF(COUNTIF(catalogo_provincias,formulario!D276)&gt;0,"OK","ERROR"))</f>
        <v/>
      </c>
      <c r="E276" t="str">
        <f>IF(formulario!E276="","",IF(COUNTIF(catalogo_ubicacion!$I$2:$I$222,formulario!D276&amp;"|"&amp;formulario!E276)&gt;0,"OK","ERROR"))</f>
        <v/>
      </c>
      <c r="F276" t="str">
        <f>IF(formulario!F276="","",IF(COUNTIF(catalogo_ubicacion!$E$2:$E$1300,formulario!D276&amp;"|"&amp;formulario!E276&amp;"|"&amp;formulario!F276)&gt;0,"OK","ERROR"))</f>
        <v/>
      </c>
      <c r="G276" t="str">
        <f>IF(TRIM(formulario!G276)="","",IF(LEN(formulario!G276)&lt;=256,"OK","ERROR"))</f>
        <v/>
      </c>
      <c r="H276" t="str">
        <f>IF(TRIM(formulario!H276)="","",IF(LEN(formulario!H276)&lt;=256,"OK","ERROR"))</f>
        <v/>
      </c>
      <c r="I276" t="str">
        <f>IF(
TRIM(formulario!I276)="",
"",
IF(
AND(
ISERROR(SEARCH(",",TRIM(formulario!I276))),
LEN(TRIM(formulario!I276))-LEN(SUBSTITUTE(TRIM(formulario!I276),".",""))&lt;=1,
ISNUMBER(--SUBSTITUTE(TRIM(formulario!I276),".","")),
NOT(LEFT(TRIM(formulario!I276),1)="."),
NOT(RIGHT(TRIM(formulario!I276),1)=".")
),
"OK",
"ERROR"
)
)</f>
        <v/>
      </c>
      <c r="J276" t="str">
        <f>IF(TRIM(formulario!J276)="","",IF(LEN(formulario!J276)&lt;=256,"OK","ERROR"))</f>
        <v/>
      </c>
      <c r="K276" t="str">
        <f>IF(TRIM(formulario!K276)="","",IF(LEN(formulario!K276)&lt;=1024,"OK","ERROR"))</f>
        <v/>
      </c>
      <c r="L276" t="str">
        <f>IF(
TRIM(formulario!L276)="",
"",
IF(
AND(
ISERROR(SEARCH(",",TRIM(formulario!L276))),
LEN(TRIM(formulario!L276))-LEN(SUBSTITUTE(TRIM(formulario!L276),".",""))&lt;=1,
ISNUMBER(--SUBSTITUTE(TRIM(formulario!L276),".","")),
NOT(LEFT(TRIM(formulario!L276),1)="."),
NOT(RIGHT(TRIM(formulario!L276),1)=".")
),
"OK",
"ERROR"
)
)</f>
        <v/>
      </c>
      <c r="M276" t="str">
        <f>IF(
TRIM(formulario!M276)="",
"",
IF(
AND(
LEN(TRIM(formulario!M276))=10,
MID(TRIM(formulario!M276),3,1)="/",
MID(TRIM(formulario!M276),6,1)="/",
ISNUMBER(DATE(
VALUE(RIGHT(TRIM(formulario!M276),4)),
VALUE(MID(TRIM(formulario!M276),4,2)),
VALUE(LEFT(TRIM(formulario!M276),2))
))
),
"OK",
"ERROR"
)
)</f>
        <v/>
      </c>
      <c r="N276" t="str">
        <f>IF(
TRIM(formulario!N276)="",
"",
IF(
AND(
LEFT(TRIM(formulario!N276),1)="[",
RIGHT(TRIM(formulario!N276),1)="]",
LEN(TRIM(formulario!N276))-LEN(SUBSTITUTE(TRIM(formulario!N276),"[",""))&gt;=1,
LEN(TRIM(formulario!N276))-LEN(SUBSTITUTE(TRIM(formulario!N276),"]",""))&gt;=1,
LEN(TRIM(formulario!N276))-LEN(SUBSTITUTE(TRIM(formulario!N276),".",""))&gt;=2
),
"OK",
"ERROR"
)
)</f>
        <v/>
      </c>
      <c r="O276" t="str">
        <f>IF(formulario!O276="","",IF(COUNTIF(catalogo_areas_tematicas,formulario!O276)&gt;0,"OK","ERROR"))</f>
        <v/>
      </c>
      <c r="P276" t="str">
        <f>IF(formulario!P276="","",IF(COUNTIF(catalogo_tipos_operacion,formulario!P276)&gt;0,"OK","ERROR"))</f>
        <v/>
      </c>
      <c r="Q276" t="str">
        <f>IF(formulario!Q276="","",IF(COUNTIF(catalogo_productos,formulario!Q276)&gt;0,"OK","ERROR"))</f>
        <v/>
      </c>
    </row>
    <row r="277" spans="1:17">
      <c r="A277" t="str">
        <f>IF(TRIM(formulario!A277)="","",IF(AND(ISNUMBER(VALUE(TRIM(formulario!A277))),OR(LEN(TRIM(formulario!A277))=10, LEN(TRIM(formulario!A277))=13)),"OK","ERROR"))</f>
        <v/>
      </c>
      <c r="B277" t="str">
        <f>IF(TRIM(formulario!B277)="","",IF(AND(ISNUMBER(SEARCH("@",formulario!B277)),ISNUMBER(SEARCH(".",formulario!B277)),NOT(ISNUMBER(SEARCH(" ",formulario!B277)))),"OK","ERROR"))</f>
        <v/>
      </c>
      <c r="C277" t="str">
        <f>IF(TRIM(formulario!C277)="","",IF(AND(LEN(TRIM(formulario!C277))=10,ISNUMBER(VALUE(TRIM(formulario!C277))),LEFT(TRIM(formulario!C277),1)="0"),"OK","ERROR"))</f>
        <v/>
      </c>
      <c r="D277" t="str">
        <f>IF(formulario!D277="","",IF(COUNTIF(catalogo_provincias,formulario!D277)&gt;0,"OK","ERROR"))</f>
        <v/>
      </c>
      <c r="E277" t="str">
        <f>IF(formulario!E277="","",IF(COUNTIF(catalogo_ubicacion!$I$2:$I$222,formulario!D277&amp;"|"&amp;formulario!E277)&gt;0,"OK","ERROR"))</f>
        <v/>
      </c>
      <c r="F277" t="str">
        <f>IF(formulario!F277="","",IF(COUNTIF(catalogo_ubicacion!$E$2:$E$1300,formulario!D277&amp;"|"&amp;formulario!E277&amp;"|"&amp;formulario!F277)&gt;0,"OK","ERROR"))</f>
        <v/>
      </c>
      <c r="G277" t="str">
        <f>IF(TRIM(formulario!G277)="","",IF(LEN(formulario!G277)&lt;=256,"OK","ERROR"))</f>
        <v/>
      </c>
      <c r="H277" t="str">
        <f>IF(TRIM(formulario!H277)="","",IF(LEN(formulario!H277)&lt;=256,"OK","ERROR"))</f>
        <v/>
      </c>
      <c r="I277" t="str">
        <f>IF(
TRIM(formulario!I277)="",
"",
IF(
AND(
ISERROR(SEARCH(",",TRIM(formulario!I277))),
LEN(TRIM(formulario!I277))-LEN(SUBSTITUTE(TRIM(formulario!I277),".",""))&lt;=1,
ISNUMBER(--SUBSTITUTE(TRIM(formulario!I277),".","")),
NOT(LEFT(TRIM(formulario!I277),1)="."),
NOT(RIGHT(TRIM(formulario!I277),1)=".")
),
"OK",
"ERROR"
)
)</f>
        <v/>
      </c>
      <c r="J277" t="str">
        <f>IF(TRIM(formulario!J277)="","",IF(LEN(formulario!J277)&lt;=256,"OK","ERROR"))</f>
        <v/>
      </c>
      <c r="K277" t="str">
        <f>IF(TRIM(formulario!K277)="","",IF(LEN(formulario!K277)&lt;=1024,"OK","ERROR"))</f>
        <v/>
      </c>
      <c r="L277" t="str">
        <f>IF(
TRIM(formulario!L277)="",
"",
IF(
AND(
ISERROR(SEARCH(",",TRIM(formulario!L277))),
LEN(TRIM(formulario!L277))-LEN(SUBSTITUTE(TRIM(formulario!L277),".",""))&lt;=1,
ISNUMBER(--SUBSTITUTE(TRIM(formulario!L277),".","")),
NOT(LEFT(TRIM(formulario!L277),1)="."),
NOT(RIGHT(TRIM(formulario!L277),1)=".")
),
"OK",
"ERROR"
)
)</f>
        <v/>
      </c>
      <c r="M277" t="str">
        <f>IF(
TRIM(formulario!M277)="",
"",
IF(
AND(
LEN(TRIM(formulario!M277))=10,
MID(TRIM(formulario!M277),3,1)="/",
MID(TRIM(formulario!M277),6,1)="/",
ISNUMBER(DATE(
VALUE(RIGHT(TRIM(formulario!M277),4)),
VALUE(MID(TRIM(formulario!M277),4,2)),
VALUE(LEFT(TRIM(formulario!M277),2))
))
),
"OK",
"ERROR"
)
)</f>
        <v/>
      </c>
      <c r="N277" t="str">
        <f>IF(
TRIM(formulario!N277)="",
"",
IF(
AND(
LEFT(TRIM(formulario!N277),1)="[",
RIGHT(TRIM(formulario!N277),1)="]",
LEN(TRIM(formulario!N277))-LEN(SUBSTITUTE(TRIM(formulario!N277),"[",""))&gt;=1,
LEN(TRIM(formulario!N277))-LEN(SUBSTITUTE(TRIM(formulario!N277),"]",""))&gt;=1,
LEN(TRIM(formulario!N277))-LEN(SUBSTITUTE(TRIM(formulario!N277),".",""))&gt;=2
),
"OK",
"ERROR"
)
)</f>
        <v/>
      </c>
      <c r="O277" t="str">
        <f>IF(formulario!O277="","",IF(COUNTIF(catalogo_areas_tematicas,formulario!O277)&gt;0,"OK","ERROR"))</f>
        <v/>
      </c>
      <c r="P277" t="str">
        <f>IF(formulario!P277="","",IF(COUNTIF(catalogo_tipos_operacion,formulario!P277)&gt;0,"OK","ERROR"))</f>
        <v/>
      </c>
      <c r="Q277" t="str">
        <f>IF(formulario!Q277="","",IF(COUNTIF(catalogo_productos,formulario!Q277)&gt;0,"OK","ERROR"))</f>
        <v/>
      </c>
    </row>
    <row r="278" spans="1:17">
      <c r="A278" t="str">
        <f>IF(TRIM(formulario!A278)="","",IF(AND(ISNUMBER(VALUE(TRIM(formulario!A278))),OR(LEN(TRIM(formulario!A278))=10, LEN(TRIM(formulario!A278))=13)),"OK","ERROR"))</f>
        <v/>
      </c>
      <c r="B278" t="str">
        <f>IF(TRIM(formulario!B278)="","",IF(AND(ISNUMBER(SEARCH("@",formulario!B278)),ISNUMBER(SEARCH(".",formulario!B278)),NOT(ISNUMBER(SEARCH(" ",formulario!B278)))),"OK","ERROR"))</f>
        <v/>
      </c>
      <c r="C278" t="str">
        <f>IF(TRIM(formulario!C278)="","",IF(AND(LEN(TRIM(formulario!C278))=10,ISNUMBER(VALUE(TRIM(formulario!C278))),LEFT(TRIM(formulario!C278),1)="0"),"OK","ERROR"))</f>
        <v/>
      </c>
      <c r="D278" t="str">
        <f>IF(formulario!D278="","",IF(COUNTIF(catalogo_provincias,formulario!D278)&gt;0,"OK","ERROR"))</f>
        <v/>
      </c>
      <c r="E278" t="str">
        <f>IF(formulario!E278="","",IF(COUNTIF(catalogo_ubicacion!$I$2:$I$222,formulario!D278&amp;"|"&amp;formulario!E278)&gt;0,"OK","ERROR"))</f>
        <v/>
      </c>
      <c r="F278" t="str">
        <f>IF(formulario!F278="","",IF(COUNTIF(catalogo_ubicacion!$E$2:$E$1300,formulario!D278&amp;"|"&amp;formulario!E278&amp;"|"&amp;formulario!F278)&gt;0,"OK","ERROR"))</f>
        <v/>
      </c>
      <c r="G278" t="str">
        <f>IF(TRIM(formulario!G278)="","",IF(LEN(formulario!G278)&lt;=256,"OK","ERROR"))</f>
        <v/>
      </c>
      <c r="H278" t="str">
        <f>IF(TRIM(formulario!H278)="","",IF(LEN(formulario!H278)&lt;=256,"OK","ERROR"))</f>
        <v/>
      </c>
      <c r="I278" t="str">
        <f>IF(
TRIM(formulario!I278)="",
"",
IF(
AND(
ISERROR(SEARCH(",",TRIM(formulario!I278))),
LEN(TRIM(formulario!I278))-LEN(SUBSTITUTE(TRIM(formulario!I278),".",""))&lt;=1,
ISNUMBER(--SUBSTITUTE(TRIM(formulario!I278),".","")),
NOT(LEFT(TRIM(formulario!I278),1)="."),
NOT(RIGHT(TRIM(formulario!I278),1)=".")
),
"OK",
"ERROR"
)
)</f>
        <v/>
      </c>
      <c r="J278" t="str">
        <f>IF(TRIM(formulario!J278)="","",IF(LEN(formulario!J278)&lt;=256,"OK","ERROR"))</f>
        <v/>
      </c>
      <c r="K278" t="str">
        <f>IF(TRIM(formulario!K278)="","",IF(LEN(formulario!K278)&lt;=1024,"OK","ERROR"))</f>
        <v/>
      </c>
      <c r="L278" t="str">
        <f>IF(
TRIM(formulario!L278)="",
"",
IF(
AND(
ISERROR(SEARCH(",",TRIM(formulario!L278))),
LEN(TRIM(formulario!L278))-LEN(SUBSTITUTE(TRIM(formulario!L278),".",""))&lt;=1,
ISNUMBER(--SUBSTITUTE(TRIM(formulario!L278),".","")),
NOT(LEFT(TRIM(formulario!L278),1)="."),
NOT(RIGHT(TRIM(formulario!L278),1)=".")
),
"OK",
"ERROR"
)
)</f>
        <v/>
      </c>
      <c r="M278" t="str">
        <f>IF(
TRIM(formulario!M278)="",
"",
IF(
AND(
LEN(TRIM(formulario!M278))=10,
MID(TRIM(formulario!M278),3,1)="/",
MID(TRIM(formulario!M278),6,1)="/",
ISNUMBER(DATE(
VALUE(RIGHT(TRIM(formulario!M278),4)),
VALUE(MID(TRIM(formulario!M278),4,2)),
VALUE(LEFT(TRIM(formulario!M278),2))
))
),
"OK",
"ERROR"
)
)</f>
        <v/>
      </c>
      <c r="N278" t="str">
        <f>IF(
TRIM(formulario!N278)="",
"",
IF(
AND(
LEFT(TRIM(formulario!N278),1)="[",
RIGHT(TRIM(formulario!N278),1)="]",
LEN(TRIM(formulario!N278))-LEN(SUBSTITUTE(TRIM(formulario!N278),"[",""))&gt;=1,
LEN(TRIM(formulario!N278))-LEN(SUBSTITUTE(TRIM(formulario!N278),"]",""))&gt;=1,
LEN(TRIM(formulario!N278))-LEN(SUBSTITUTE(TRIM(formulario!N278),".",""))&gt;=2
),
"OK",
"ERROR"
)
)</f>
        <v/>
      </c>
      <c r="O278" t="str">
        <f>IF(formulario!O278="","",IF(COUNTIF(catalogo_areas_tematicas,formulario!O278)&gt;0,"OK","ERROR"))</f>
        <v/>
      </c>
      <c r="P278" t="str">
        <f>IF(formulario!P278="","",IF(COUNTIF(catalogo_tipos_operacion,formulario!P278)&gt;0,"OK","ERROR"))</f>
        <v/>
      </c>
      <c r="Q278" t="str">
        <f>IF(formulario!Q278="","",IF(COUNTIF(catalogo_productos,formulario!Q278)&gt;0,"OK","ERROR"))</f>
        <v/>
      </c>
    </row>
    <row r="279" spans="1:17">
      <c r="A279" t="str">
        <f>IF(TRIM(formulario!A279)="","",IF(AND(ISNUMBER(VALUE(TRIM(formulario!A279))),OR(LEN(TRIM(formulario!A279))=10, LEN(TRIM(formulario!A279))=13)),"OK","ERROR"))</f>
        <v/>
      </c>
      <c r="B279" t="str">
        <f>IF(TRIM(formulario!B279)="","",IF(AND(ISNUMBER(SEARCH("@",formulario!B279)),ISNUMBER(SEARCH(".",formulario!B279)),NOT(ISNUMBER(SEARCH(" ",formulario!B279)))),"OK","ERROR"))</f>
        <v/>
      </c>
      <c r="C279" t="str">
        <f>IF(TRIM(formulario!C279)="","",IF(AND(LEN(TRIM(formulario!C279))=10,ISNUMBER(VALUE(TRIM(formulario!C279))),LEFT(TRIM(formulario!C279),1)="0"),"OK","ERROR"))</f>
        <v/>
      </c>
      <c r="D279" t="str">
        <f>IF(formulario!D279="","",IF(COUNTIF(catalogo_provincias,formulario!D279)&gt;0,"OK","ERROR"))</f>
        <v/>
      </c>
      <c r="E279" t="str">
        <f>IF(formulario!E279="","",IF(COUNTIF(catalogo_ubicacion!$I$2:$I$222,formulario!D279&amp;"|"&amp;formulario!E279)&gt;0,"OK","ERROR"))</f>
        <v/>
      </c>
      <c r="F279" t="str">
        <f>IF(formulario!F279="","",IF(COUNTIF(catalogo_ubicacion!$E$2:$E$1300,formulario!D279&amp;"|"&amp;formulario!E279&amp;"|"&amp;formulario!F279)&gt;0,"OK","ERROR"))</f>
        <v/>
      </c>
      <c r="G279" t="str">
        <f>IF(TRIM(formulario!G279)="","",IF(LEN(formulario!G279)&lt;=256,"OK","ERROR"))</f>
        <v/>
      </c>
      <c r="H279" t="str">
        <f>IF(TRIM(formulario!H279)="","",IF(LEN(formulario!H279)&lt;=256,"OK","ERROR"))</f>
        <v/>
      </c>
      <c r="I279" t="str">
        <f>IF(
TRIM(formulario!I279)="",
"",
IF(
AND(
ISERROR(SEARCH(",",TRIM(formulario!I279))),
LEN(TRIM(formulario!I279))-LEN(SUBSTITUTE(TRIM(formulario!I279),".",""))&lt;=1,
ISNUMBER(--SUBSTITUTE(TRIM(formulario!I279),".","")),
NOT(LEFT(TRIM(formulario!I279),1)="."),
NOT(RIGHT(TRIM(formulario!I279),1)=".")
),
"OK",
"ERROR"
)
)</f>
        <v/>
      </c>
      <c r="J279" t="str">
        <f>IF(TRIM(formulario!J279)="","",IF(LEN(formulario!J279)&lt;=256,"OK","ERROR"))</f>
        <v/>
      </c>
      <c r="K279" t="str">
        <f>IF(TRIM(formulario!K279)="","",IF(LEN(formulario!K279)&lt;=1024,"OK","ERROR"))</f>
        <v/>
      </c>
      <c r="L279" t="str">
        <f>IF(
TRIM(formulario!L279)="",
"",
IF(
AND(
ISERROR(SEARCH(",",TRIM(formulario!L279))),
LEN(TRIM(formulario!L279))-LEN(SUBSTITUTE(TRIM(formulario!L279),".",""))&lt;=1,
ISNUMBER(--SUBSTITUTE(TRIM(formulario!L279),".","")),
NOT(LEFT(TRIM(formulario!L279),1)="."),
NOT(RIGHT(TRIM(formulario!L279),1)=".")
),
"OK",
"ERROR"
)
)</f>
        <v/>
      </c>
      <c r="M279" t="str">
        <f>IF(
TRIM(formulario!M279)="",
"",
IF(
AND(
LEN(TRIM(formulario!M279))=10,
MID(TRIM(formulario!M279),3,1)="/",
MID(TRIM(formulario!M279),6,1)="/",
ISNUMBER(DATE(
VALUE(RIGHT(TRIM(formulario!M279),4)),
VALUE(MID(TRIM(formulario!M279),4,2)),
VALUE(LEFT(TRIM(formulario!M279),2))
))
),
"OK",
"ERROR"
)
)</f>
        <v/>
      </c>
      <c r="N279" t="str">
        <f>IF(
TRIM(formulario!N279)="",
"",
IF(
AND(
LEFT(TRIM(formulario!N279),1)="[",
RIGHT(TRIM(formulario!N279),1)="]",
LEN(TRIM(formulario!N279))-LEN(SUBSTITUTE(TRIM(formulario!N279),"[",""))&gt;=1,
LEN(TRIM(formulario!N279))-LEN(SUBSTITUTE(TRIM(formulario!N279),"]",""))&gt;=1,
LEN(TRIM(formulario!N279))-LEN(SUBSTITUTE(TRIM(formulario!N279),".",""))&gt;=2
),
"OK",
"ERROR"
)
)</f>
        <v/>
      </c>
      <c r="O279" t="str">
        <f>IF(formulario!O279="","",IF(COUNTIF(catalogo_areas_tematicas,formulario!O279)&gt;0,"OK","ERROR"))</f>
        <v/>
      </c>
      <c r="P279" t="str">
        <f>IF(formulario!P279="","",IF(COUNTIF(catalogo_tipos_operacion,formulario!P279)&gt;0,"OK","ERROR"))</f>
        <v/>
      </c>
      <c r="Q279" t="str">
        <f>IF(formulario!Q279="","",IF(COUNTIF(catalogo_productos,formulario!Q279)&gt;0,"OK","ERROR"))</f>
        <v/>
      </c>
    </row>
    <row r="280" spans="1:17">
      <c r="A280" t="str">
        <f>IF(TRIM(formulario!A280)="","",IF(AND(ISNUMBER(VALUE(TRIM(formulario!A280))),OR(LEN(TRIM(formulario!A280))=10, LEN(TRIM(formulario!A280))=13)),"OK","ERROR"))</f>
        <v/>
      </c>
      <c r="B280" t="str">
        <f>IF(TRIM(formulario!B280)="","",IF(AND(ISNUMBER(SEARCH("@",formulario!B280)),ISNUMBER(SEARCH(".",formulario!B280)),NOT(ISNUMBER(SEARCH(" ",formulario!B280)))),"OK","ERROR"))</f>
        <v/>
      </c>
      <c r="C280" t="str">
        <f>IF(TRIM(formulario!C280)="","",IF(AND(LEN(TRIM(formulario!C280))=10,ISNUMBER(VALUE(TRIM(formulario!C280))),LEFT(TRIM(formulario!C280),1)="0"),"OK","ERROR"))</f>
        <v/>
      </c>
      <c r="D280" t="str">
        <f>IF(formulario!D280="","",IF(COUNTIF(catalogo_provincias,formulario!D280)&gt;0,"OK","ERROR"))</f>
        <v/>
      </c>
      <c r="E280" t="str">
        <f>IF(formulario!E280="","",IF(COUNTIF(catalogo_ubicacion!$I$2:$I$222,formulario!D280&amp;"|"&amp;formulario!E280)&gt;0,"OK","ERROR"))</f>
        <v/>
      </c>
      <c r="F280" t="str">
        <f>IF(formulario!F280="","",IF(COUNTIF(catalogo_ubicacion!$E$2:$E$1300,formulario!D280&amp;"|"&amp;formulario!E280&amp;"|"&amp;formulario!F280)&gt;0,"OK","ERROR"))</f>
        <v/>
      </c>
      <c r="G280" t="str">
        <f>IF(TRIM(formulario!G280)="","",IF(LEN(formulario!G280)&lt;=256,"OK","ERROR"))</f>
        <v/>
      </c>
      <c r="H280" t="str">
        <f>IF(TRIM(formulario!H280)="","",IF(LEN(formulario!H280)&lt;=256,"OK","ERROR"))</f>
        <v/>
      </c>
      <c r="I280" t="str">
        <f>IF(
TRIM(formulario!I280)="",
"",
IF(
AND(
ISERROR(SEARCH(",",TRIM(formulario!I280))),
LEN(TRIM(formulario!I280))-LEN(SUBSTITUTE(TRIM(formulario!I280),".",""))&lt;=1,
ISNUMBER(--SUBSTITUTE(TRIM(formulario!I280),".","")),
NOT(LEFT(TRIM(formulario!I280),1)="."),
NOT(RIGHT(TRIM(formulario!I280),1)=".")
),
"OK",
"ERROR"
)
)</f>
        <v/>
      </c>
      <c r="J280" t="str">
        <f>IF(TRIM(formulario!J280)="","",IF(LEN(formulario!J280)&lt;=256,"OK","ERROR"))</f>
        <v/>
      </c>
      <c r="K280" t="str">
        <f>IF(TRIM(formulario!K280)="","",IF(LEN(formulario!K280)&lt;=1024,"OK","ERROR"))</f>
        <v/>
      </c>
      <c r="L280" t="str">
        <f>IF(
TRIM(formulario!L280)="",
"",
IF(
AND(
ISERROR(SEARCH(",",TRIM(formulario!L280))),
LEN(TRIM(formulario!L280))-LEN(SUBSTITUTE(TRIM(formulario!L280),".",""))&lt;=1,
ISNUMBER(--SUBSTITUTE(TRIM(formulario!L280),".","")),
NOT(LEFT(TRIM(formulario!L280),1)="."),
NOT(RIGHT(TRIM(formulario!L280),1)=".")
),
"OK",
"ERROR"
)
)</f>
        <v/>
      </c>
      <c r="M280" t="str">
        <f>IF(
TRIM(formulario!M280)="",
"",
IF(
AND(
LEN(TRIM(formulario!M280))=10,
MID(TRIM(formulario!M280),3,1)="/",
MID(TRIM(formulario!M280),6,1)="/",
ISNUMBER(DATE(
VALUE(RIGHT(TRIM(formulario!M280),4)),
VALUE(MID(TRIM(formulario!M280),4,2)),
VALUE(LEFT(TRIM(formulario!M280),2))
))
),
"OK",
"ERROR"
)
)</f>
        <v/>
      </c>
      <c r="N280" t="str">
        <f>IF(
TRIM(formulario!N280)="",
"",
IF(
AND(
LEFT(TRIM(formulario!N280),1)="[",
RIGHT(TRIM(formulario!N280),1)="]",
LEN(TRIM(formulario!N280))-LEN(SUBSTITUTE(TRIM(formulario!N280),"[",""))&gt;=1,
LEN(TRIM(formulario!N280))-LEN(SUBSTITUTE(TRIM(formulario!N280),"]",""))&gt;=1,
LEN(TRIM(formulario!N280))-LEN(SUBSTITUTE(TRIM(formulario!N280),".",""))&gt;=2
),
"OK",
"ERROR"
)
)</f>
        <v/>
      </c>
      <c r="O280" t="str">
        <f>IF(formulario!O280="","",IF(COUNTIF(catalogo_areas_tematicas,formulario!O280)&gt;0,"OK","ERROR"))</f>
        <v/>
      </c>
      <c r="P280" t="str">
        <f>IF(formulario!P280="","",IF(COUNTIF(catalogo_tipos_operacion,formulario!P280)&gt;0,"OK","ERROR"))</f>
        <v/>
      </c>
      <c r="Q280" t="str">
        <f>IF(formulario!Q280="","",IF(COUNTIF(catalogo_productos,formulario!Q280)&gt;0,"OK","ERROR"))</f>
        <v/>
      </c>
    </row>
    <row r="281" spans="1:17">
      <c r="A281" t="str">
        <f>IF(TRIM(formulario!A281)="","",IF(AND(ISNUMBER(VALUE(TRIM(formulario!A281))),OR(LEN(TRIM(formulario!A281))=10, LEN(TRIM(formulario!A281))=13)),"OK","ERROR"))</f>
        <v/>
      </c>
      <c r="B281" t="str">
        <f>IF(TRIM(formulario!B281)="","",IF(AND(ISNUMBER(SEARCH("@",formulario!B281)),ISNUMBER(SEARCH(".",formulario!B281)),NOT(ISNUMBER(SEARCH(" ",formulario!B281)))),"OK","ERROR"))</f>
        <v/>
      </c>
      <c r="C281" t="str">
        <f>IF(TRIM(formulario!C281)="","",IF(AND(LEN(TRIM(formulario!C281))=10,ISNUMBER(VALUE(TRIM(formulario!C281))),LEFT(TRIM(formulario!C281),1)="0"),"OK","ERROR"))</f>
        <v/>
      </c>
      <c r="D281" t="str">
        <f>IF(formulario!D281="","",IF(COUNTIF(catalogo_provincias,formulario!D281)&gt;0,"OK","ERROR"))</f>
        <v/>
      </c>
      <c r="E281" t="str">
        <f>IF(formulario!E281="","",IF(COUNTIF(catalogo_ubicacion!$I$2:$I$222,formulario!D281&amp;"|"&amp;formulario!E281)&gt;0,"OK","ERROR"))</f>
        <v/>
      </c>
      <c r="F281" t="str">
        <f>IF(formulario!F281="","",IF(COUNTIF(catalogo_ubicacion!$E$2:$E$1300,formulario!D281&amp;"|"&amp;formulario!E281&amp;"|"&amp;formulario!F281)&gt;0,"OK","ERROR"))</f>
        <v/>
      </c>
      <c r="G281" t="str">
        <f>IF(TRIM(formulario!G281)="","",IF(LEN(formulario!G281)&lt;=256,"OK","ERROR"))</f>
        <v/>
      </c>
      <c r="H281" t="str">
        <f>IF(TRIM(formulario!H281)="","",IF(LEN(formulario!H281)&lt;=256,"OK","ERROR"))</f>
        <v/>
      </c>
      <c r="I281" t="str">
        <f>IF(
TRIM(formulario!I281)="",
"",
IF(
AND(
ISERROR(SEARCH(",",TRIM(formulario!I281))),
LEN(TRIM(formulario!I281))-LEN(SUBSTITUTE(TRIM(formulario!I281),".",""))&lt;=1,
ISNUMBER(--SUBSTITUTE(TRIM(formulario!I281),".","")),
NOT(LEFT(TRIM(formulario!I281),1)="."),
NOT(RIGHT(TRIM(formulario!I281),1)=".")
),
"OK",
"ERROR"
)
)</f>
        <v/>
      </c>
      <c r="J281" t="str">
        <f>IF(TRIM(formulario!J281)="","",IF(LEN(formulario!J281)&lt;=256,"OK","ERROR"))</f>
        <v/>
      </c>
      <c r="K281" t="str">
        <f>IF(TRIM(formulario!K281)="","",IF(LEN(formulario!K281)&lt;=1024,"OK","ERROR"))</f>
        <v/>
      </c>
      <c r="L281" t="str">
        <f>IF(
TRIM(formulario!L281)="",
"",
IF(
AND(
ISERROR(SEARCH(",",TRIM(formulario!L281))),
LEN(TRIM(formulario!L281))-LEN(SUBSTITUTE(TRIM(formulario!L281),".",""))&lt;=1,
ISNUMBER(--SUBSTITUTE(TRIM(formulario!L281),".","")),
NOT(LEFT(TRIM(formulario!L281),1)="."),
NOT(RIGHT(TRIM(formulario!L281),1)=".")
),
"OK",
"ERROR"
)
)</f>
        <v/>
      </c>
      <c r="M281" t="str">
        <f>IF(
TRIM(formulario!M281)="",
"",
IF(
AND(
LEN(TRIM(formulario!M281))=10,
MID(TRIM(formulario!M281),3,1)="/",
MID(TRIM(formulario!M281),6,1)="/",
ISNUMBER(DATE(
VALUE(RIGHT(TRIM(formulario!M281),4)),
VALUE(MID(TRIM(formulario!M281),4,2)),
VALUE(LEFT(TRIM(formulario!M281),2))
))
),
"OK",
"ERROR"
)
)</f>
        <v/>
      </c>
      <c r="N281" t="str">
        <f>IF(
TRIM(formulario!N281)="",
"",
IF(
AND(
LEFT(TRIM(formulario!N281),1)="[",
RIGHT(TRIM(formulario!N281),1)="]",
LEN(TRIM(formulario!N281))-LEN(SUBSTITUTE(TRIM(formulario!N281),"[",""))&gt;=1,
LEN(TRIM(formulario!N281))-LEN(SUBSTITUTE(TRIM(formulario!N281),"]",""))&gt;=1,
LEN(TRIM(formulario!N281))-LEN(SUBSTITUTE(TRIM(formulario!N281),".",""))&gt;=2
),
"OK",
"ERROR"
)
)</f>
        <v/>
      </c>
      <c r="O281" t="str">
        <f>IF(formulario!O281="","",IF(COUNTIF(catalogo_areas_tematicas,formulario!O281)&gt;0,"OK","ERROR"))</f>
        <v/>
      </c>
      <c r="P281" t="str">
        <f>IF(formulario!P281="","",IF(COUNTIF(catalogo_tipos_operacion,formulario!P281)&gt;0,"OK","ERROR"))</f>
        <v/>
      </c>
      <c r="Q281" t="str">
        <f>IF(formulario!Q281="","",IF(COUNTIF(catalogo_productos,formulario!Q281)&gt;0,"OK","ERROR"))</f>
        <v/>
      </c>
    </row>
    <row r="282" spans="1:17">
      <c r="A282" t="str">
        <f>IF(TRIM(formulario!A282)="","",IF(AND(ISNUMBER(VALUE(TRIM(formulario!A282))),OR(LEN(TRIM(formulario!A282))=10, LEN(TRIM(formulario!A282))=13)),"OK","ERROR"))</f>
        <v/>
      </c>
      <c r="B282" t="str">
        <f>IF(TRIM(formulario!B282)="","",IF(AND(ISNUMBER(SEARCH("@",formulario!B282)),ISNUMBER(SEARCH(".",formulario!B282)),NOT(ISNUMBER(SEARCH(" ",formulario!B282)))),"OK","ERROR"))</f>
        <v/>
      </c>
      <c r="C282" t="str">
        <f>IF(TRIM(formulario!C282)="","",IF(AND(LEN(TRIM(formulario!C282))=10,ISNUMBER(VALUE(TRIM(formulario!C282))),LEFT(TRIM(formulario!C282),1)="0"),"OK","ERROR"))</f>
        <v/>
      </c>
      <c r="D282" t="str">
        <f>IF(formulario!D282="","",IF(COUNTIF(catalogo_provincias,formulario!D282)&gt;0,"OK","ERROR"))</f>
        <v/>
      </c>
      <c r="E282" t="str">
        <f>IF(formulario!E282="","",IF(COUNTIF(catalogo_ubicacion!$I$2:$I$222,formulario!D282&amp;"|"&amp;formulario!E282)&gt;0,"OK","ERROR"))</f>
        <v/>
      </c>
      <c r="F282" t="str">
        <f>IF(formulario!F282="","",IF(COUNTIF(catalogo_ubicacion!$E$2:$E$1300,formulario!D282&amp;"|"&amp;formulario!E282&amp;"|"&amp;formulario!F282)&gt;0,"OK","ERROR"))</f>
        <v/>
      </c>
      <c r="G282" t="str">
        <f>IF(TRIM(formulario!G282)="","",IF(LEN(formulario!G282)&lt;=256,"OK","ERROR"))</f>
        <v/>
      </c>
      <c r="H282" t="str">
        <f>IF(TRIM(formulario!H282)="","",IF(LEN(formulario!H282)&lt;=256,"OK","ERROR"))</f>
        <v/>
      </c>
      <c r="I282" t="str">
        <f>IF(
TRIM(formulario!I282)="",
"",
IF(
AND(
ISERROR(SEARCH(",",TRIM(formulario!I282))),
LEN(TRIM(formulario!I282))-LEN(SUBSTITUTE(TRIM(formulario!I282),".",""))&lt;=1,
ISNUMBER(--SUBSTITUTE(TRIM(formulario!I282),".","")),
NOT(LEFT(TRIM(formulario!I282),1)="."),
NOT(RIGHT(TRIM(formulario!I282),1)=".")
),
"OK",
"ERROR"
)
)</f>
        <v/>
      </c>
      <c r="J282" t="str">
        <f>IF(TRIM(formulario!J282)="","",IF(LEN(formulario!J282)&lt;=256,"OK","ERROR"))</f>
        <v/>
      </c>
      <c r="K282" t="str">
        <f>IF(TRIM(formulario!K282)="","",IF(LEN(formulario!K282)&lt;=1024,"OK","ERROR"))</f>
        <v/>
      </c>
      <c r="L282" t="str">
        <f>IF(
TRIM(formulario!L282)="",
"",
IF(
AND(
ISERROR(SEARCH(",",TRIM(formulario!L282))),
LEN(TRIM(formulario!L282))-LEN(SUBSTITUTE(TRIM(formulario!L282),".",""))&lt;=1,
ISNUMBER(--SUBSTITUTE(TRIM(formulario!L282),".","")),
NOT(LEFT(TRIM(formulario!L282),1)="."),
NOT(RIGHT(TRIM(formulario!L282),1)=".")
),
"OK",
"ERROR"
)
)</f>
        <v/>
      </c>
      <c r="M282" t="str">
        <f>IF(
TRIM(formulario!M282)="",
"",
IF(
AND(
LEN(TRIM(formulario!M282))=10,
MID(TRIM(formulario!M282),3,1)="/",
MID(TRIM(formulario!M282),6,1)="/",
ISNUMBER(DATE(
VALUE(RIGHT(TRIM(formulario!M282),4)),
VALUE(MID(TRIM(formulario!M282),4,2)),
VALUE(LEFT(TRIM(formulario!M282),2))
))
),
"OK",
"ERROR"
)
)</f>
        <v/>
      </c>
      <c r="N282" t="str">
        <f>IF(
TRIM(formulario!N282)="",
"",
IF(
AND(
LEFT(TRIM(formulario!N282),1)="[",
RIGHT(TRIM(formulario!N282),1)="]",
LEN(TRIM(formulario!N282))-LEN(SUBSTITUTE(TRIM(formulario!N282),"[",""))&gt;=1,
LEN(TRIM(formulario!N282))-LEN(SUBSTITUTE(TRIM(formulario!N282),"]",""))&gt;=1,
LEN(TRIM(formulario!N282))-LEN(SUBSTITUTE(TRIM(formulario!N282),".",""))&gt;=2
),
"OK",
"ERROR"
)
)</f>
        <v/>
      </c>
      <c r="O282" t="str">
        <f>IF(formulario!O282="","",IF(COUNTIF(catalogo_areas_tematicas,formulario!O282)&gt;0,"OK","ERROR"))</f>
        <v/>
      </c>
      <c r="P282" t="str">
        <f>IF(formulario!P282="","",IF(COUNTIF(catalogo_tipos_operacion,formulario!P282)&gt;0,"OK","ERROR"))</f>
        <v/>
      </c>
      <c r="Q282" t="str">
        <f>IF(formulario!Q282="","",IF(COUNTIF(catalogo_productos,formulario!Q282)&gt;0,"OK","ERROR"))</f>
        <v/>
      </c>
    </row>
    <row r="283" spans="1:17">
      <c r="A283" t="str">
        <f>IF(TRIM(formulario!A283)="","",IF(AND(ISNUMBER(VALUE(TRIM(formulario!A283))),OR(LEN(TRIM(formulario!A283))=10, LEN(TRIM(formulario!A283))=13)),"OK","ERROR"))</f>
        <v/>
      </c>
      <c r="B283" t="str">
        <f>IF(TRIM(formulario!B283)="","",IF(AND(ISNUMBER(SEARCH("@",formulario!B283)),ISNUMBER(SEARCH(".",formulario!B283)),NOT(ISNUMBER(SEARCH(" ",formulario!B283)))),"OK","ERROR"))</f>
        <v/>
      </c>
      <c r="C283" t="str">
        <f>IF(TRIM(formulario!C283)="","",IF(AND(LEN(TRIM(formulario!C283))=10,ISNUMBER(VALUE(TRIM(formulario!C283))),LEFT(TRIM(formulario!C283),1)="0"),"OK","ERROR"))</f>
        <v/>
      </c>
      <c r="D283" t="str">
        <f>IF(formulario!D283="","",IF(COUNTIF(catalogo_provincias,formulario!D283)&gt;0,"OK","ERROR"))</f>
        <v/>
      </c>
      <c r="E283" t="str">
        <f>IF(formulario!E283="","",IF(COUNTIF(catalogo_ubicacion!$I$2:$I$222,formulario!D283&amp;"|"&amp;formulario!E283)&gt;0,"OK","ERROR"))</f>
        <v/>
      </c>
      <c r="F283" t="str">
        <f>IF(formulario!F283="","",IF(COUNTIF(catalogo_ubicacion!$E$2:$E$1300,formulario!D283&amp;"|"&amp;formulario!E283&amp;"|"&amp;formulario!F283)&gt;0,"OK","ERROR"))</f>
        <v/>
      </c>
      <c r="G283" t="str">
        <f>IF(TRIM(formulario!G283)="","",IF(LEN(formulario!G283)&lt;=256,"OK","ERROR"))</f>
        <v/>
      </c>
      <c r="H283" t="str">
        <f>IF(TRIM(formulario!H283)="","",IF(LEN(formulario!H283)&lt;=256,"OK","ERROR"))</f>
        <v/>
      </c>
      <c r="I283" t="str">
        <f>IF(
TRIM(formulario!I283)="",
"",
IF(
AND(
ISERROR(SEARCH(",",TRIM(formulario!I283))),
LEN(TRIM(formulario!I283))-LEN(SUBSTITUTE(TRIM(formulario!I283),".",""))&lt;=1,
ISNUMBER(--SUBSTITUTE(TRIM(formulario!I283),".","")),
NOT(LEFT(TRIM(formulario!I283),1)="."),
NOT(RIGHT(TRIM(formulario!I283),1)=".")
),
"OK",
"ERROR"
)
)</f>
        <v/>
      </c>
      <c r="J283" t="str">
        <f>IF(TRIM(formulario!J283)="","",IF(LEN(formulario!J283)&lt;=256,"OK","ERROR"))</f>
        <v/>
      </c>
      <c r="K283" t="str">
        <f>IF(TRIM(formulario!K283)="","",IF(LEN(formulario!K283)&lt;=1024,"OK","ERROR"))</f>
        <v/>
      </c>
      <c r="L283" t="str">
        <f>IF(
TRIM(formulario!L283)="",
"",
IF(
AND(
ISERROR(SEARCH(",",TRIM(formulario!L283))),
LEN(TRIM(formulario!L283))-LEN(SUBSTITUTE(TRIM(formulario!L283),".",""))&lt;=1,
ISNUMBER(--SUBSTITUTE(TRIM(formulario!L283),".","")),
NOT(LEFT(TRIM(formulario!L283),1)="."),
NOT(RIGHT(TRIM(formulario!L283),1)=".")
),
"OK",
"ERROR"
)
)</f>
        <v/>
      </c>
      <c r="M283" t="str">
        <f>IF(
TRIM(formulario!M283)="",
"",
IF(
AND(
LEN(TRIM(formulario!M283))=10,
MID(TRIM(formulario!M283),3,1)="/",
MID(TRIM(formulario!M283),6,1)="/",
ISNUMBER(DATE(
VALUE(RIGHT(TRIM(formulario!M283),4)),
VALUE(MID(TRIM(formulario!M283),4,2)),
VALUE(LEFT(TRIM(formulario!M283),2))
))
),
"OK",
"ERROR"
)
)</f>
        <v/>
      </c>
      <c r="N283" t="str">
        <f>IF(
TRIM(formulario!N283)="",
"",
IF(
AND(
LEFT(TRIM(formulario!N283),1)="[",
RIGHT(TRIM(formulario!N283),1)="]",
LEN(TRIM(formulario!N283))-LEN(SUBSTITUTE(TRIM(formulario!N283),"[",""))&gt;=1,
LEN(TRIM(formulario!N283))-LEN(SUBSTITUTE(TRIM(formulario!N283),"]",""))&gt;=1,
LEN(TRIM(formulario!N283))-LEN(SUBSTITUTE(TRIM(formulario!N283),".",""))&gt;=2
),
"OK",
"ERROR"
)
)</f>
        <v/>
      </c>
      <c r="O283" t="str">
        <f>IF(formulario!O283="","",IF(COUNTIF(catalogo_areas_tematicas,formulario!O283)&gt;0,"OK","ERROR"))</f>
        <v/>
      </c>
      <c r="P283" t="str">
        <f>IF(formulario!P283="","",IF(COUNTIF(catalogo_tipos_operacion,formulario!P283)&gt;0,"OK","ERROR"))</f>
        <v/>
      </c>
      <c r="Q283" t="str">
        <f>IF(formulario!Q283="","",IF(COUNTIF(catalogo_productos,formulario!Q283)&gt;0,"OK","ERROR"))</f>
        <v/>
      </c>
    </row>
    <row r="284" spans="1:17">
      <c r="A284" t="str">
        <f>IF(TRIM(formulario!A284)="","",IF(AND(ISNUMBER(VALUE(TRIM(formulario!A284))),OR(LEN(TRIM(formulario!A284))=10, LEN(TRIM(formulario!A284))=13)),"OK","ERROR"))</f>
        <v/>
      </c>
      <c r="B284" t="str">
        <f>IF(TRIM(formulario!B284)="","",IF(AND(ISNUMBER(SEARCH("@",formulario!B284)),ISNUMBER(SEARCH(".",formulario!B284)),NOT(ISNUMBER(SEARCH(" ",formulario!B284)))),"OK","ERROR"))</f>
        <v/>
      </c>
      <c r="C284" t="str">
        <f>IF(TRIM(formulario!C284)="","",IF(AND(LEN(TRIM(formulario!C284))=10,ISNUMBER(VALUE(TRIM(formulario!C284))),LEFT(TRIM(formulario!C284),1)="0"),"OK","ERROR"))</f>
        <v/>
      </c>
      <c r="D284" t="str">
        <f>IF(formulario!D284="","",IF(COUNTIF(catalogo_provincias,formulario!D284)&gt;0,"OK","ERROR"))</f>
        <v/>
      </c>
      <c r="E284" t="str">
        <f>IF(formulario!E284="","",IF(COUNTIF(catalogo_ubicacion!$I$2:$I$222,formulario!D284&amp;"|"&amp;formulario!E284)&gt;0,"OK","ERROR"))</f>
        <v/>
      </c>
      <c r="F284" t="str">
        <f>IF(formulario!F284="","",IF(COUNTIF(catalogo_ubicacion!$E$2:$E$1300,formulario!D284&amp;"|"&amp;formulario!E284&amp;"|"&amp;formulario!F284)&gt;0,"OK","ERROR"))</f>
        <v/>
      </c>
      <c r="G284" t="str">
        <f>IF(TRIM(formulario!G284)="","",IF(LEN(formulario!G284)&lt;=256,"OK","ERROR"))</f>
        <v/>
      </c>
      <c r="H284" t="str">
        <f>IF(TRIM(formulario!H284)="","",IF(LEN(formulario!H284)&lt;=256,"OK","ERROR"))</f>
        <v/>
      </c>
      <c r="I284" t="str">
        <f>IF(
TRIM(formulario!I284)="",
"",
IF(
AND(
ISERROR(SEARCH(",",TRIM(formulario!I284))),
LEN(TRIM(formulario!I284))-LEN(SUBSTITUTE(TRIM(formulario!I284),".",""))&lt;=1,
ISNUMBER(--SUBSTITUTE(TRIM(formulario!I284),".","")),
NOT(LEFT(TRIM(formulario!I284),1)="."),
NOT(RIGHT(TRIM(formulario!I284),1)=".")
),
"OK",
"ERROR"
)
)</f>
        <v/>
      </c>
      <c r="J284" t="str">
        <f>IF(TRIM(formulario!J284)="","",IF(LEN(formulario!J284)&lt;=256,"OK","ERROR"))</f>
        <v/>
      </c>
      <c r="K284" t="str">
        <f>IF(TRIM(formulario!K284)="","",IF(LEN(formulario!K284)&lt;=1024,"OK","ERROR"))</f>
        <v/>
      </c>
      <c r="L284" t="str">
        <f>IF(
TRIM(formulario!L284)="",
"",
IF(
AND(
ISERROR(SEARCH(",",TRIM(formulario!L284))),
LEN(TRIM(formulario!L284))-LEN(SUBSTITUTE(TRIM(formulario!L284),".",""))&lt;=1,
ISNUMBER(--SUBSTITUTE(TRIM(formulario!L284),".","")),
NOT(LEFT(TRIM(formulario!L284),1)="."),
NOT(RIGHT(TRIM(formulario!L284),1)=".")
),
"OK",
"ERROR"
)
)</f>
        <v/>
      </c>
      <c r="M284" t="str">
        <f>IF(
TRIM(formulario!M284)="",
"",
IF(
AND(
LEN(TRIM(formulario!M284))=10,
MID(TRIM(formulario!M284),3,1)="/",
MID(TRIM(formulario!M284),6,1)="/",
ISNUMBER(DATE(
VALUE(RIGHT(TRIM(formulario!M284),4)),
VALUE(MID(TRIM(formulario!M284),4,2)),
VALUE(LEFT(TRIM(formulario!M284),2))
))
),
"OK",
"ERROR"
)
)</f>
        <v/>
      </c>
      <c r="N284" t="str">
        <f>IF(
TRIM(formulario!N284)="",
"",
IF(
AND(
LEFT(TRIM(formulario!N284),1)="[",
RIGHT(TRIM(formulario!N284),1)="]",
LEN(TRIM(formulario!N284))-LEN(SUBSTITUTE(TRIM(formulario!N284),"[",""))&gt;=1,
LEN(TRIM(formulario!N284))-LEN(SUBSTITUTE(TRIM(formulario!N284),"]",""))&gt;=1,
LEN(TRIM(formulario!N284))-LEN(SUBSTITUTE(TRIM(formulario!N284),".",""))&gt;=2
),
"OK",
"ERROR"
)
)</f>
        <v/>
      </c>
      <c r="O284" t="str">
        <f>IF(formulario!O284="","",IF(COUNTIF(catalogo_areas_tematicas,formulario!O284)&gt;0,"OK","ERROR"))</f>
        <v/>
      </c>
      <c r="P284" t="str">
        <f>IF(formulario!P284="","",IF(COUNTIF(catalogo_tipos_operacion,formulario!P284)&gt;0,"OK","ERROR"))</f>
        <v/>
      </c>
      <c r="Q284" t="str">
        <f>IF(formulario!Q284="","",IF(COUNTIF(catalogo_productos,formulario!Q284)&gt;0,"OK","ERROR"))</f>
        <v/>
      </c>
    </row>
    <row r="285" spans="1:17">
      <c r="A285" t="str">
        <f>IF(TRIM(formulario!A285)="","",IF(AND(ISNUMBER(VALUE(TRIM(formulario!A285))),OR(LEN(TRIM(formulario!A285))=10, LEN(TRIM(formulario!A285))=13)),"OK","ERROR"))</f>
        <v/>
      </c>
      <c r="B285" t="str">
        <f>IF(TRIM(formulario!B285)="","",IF(AND(ISNUMBER(SEARCH("@",formulario!B285)),ISNUMBER(SEARCH(".",formulario!B285)),NOT(ISNUMBER(SEARCH(" ",formulario!B285)))),"OK","ERROR"))</f>
        <v/>
      </c>
      <c r="C285" t="str">
        <f>IF(TRIM(formulario!C285)="","",IF(AND(LEN(TRIM(formulario!C285))=10,ISNUMBER(VALUE(TRIM(formulario!C285))),LEFT(TRIM(formulario!C285),1)="0"),"OK","ERROR"))</f>
        <v/>
      </c>
      <c r="D285" t="str">
        <f>IF(formulario!D285="","",IF(COUNTIF(catalogo_provincias,formulario!D285)&gt;0,"OK","ERROR"))</f>
        <v/>
      </c>
      <c r="E285" t="str">
        <f>IF(formulario!E285="","",IF(COUNTIF(catalogo_ubicacion!$I$2:$I$222,formulario!D285&amp;"|"&amp;formulario!E285)&gt;0,"OK","ERROR"))</f>
        <v/>
      </c>
      <c r="F285" t="str">
        <f>IF(formulario!F285="","",IF(COUNTIF(catalogo_ubicacion!$E$2:$E$1300,formulario!D285&amp;"|"&amp;formulario!E285&amp;"|"&amp;formulario!F285)&gt;0,"OK","ERROR"))</f>
        <v/>
      </c>
      <c r="G285" t="str">
        <f>IF(TRIM(formulario!G285)="","",IF(LEN(formulario!G285)&lt;=256,"OK","ERROR"))</f>
        <v/>
      </c>
      <c r="H285" t="str">
        <f>IF(TRIM(formulario!H285)="","",IF(LEN(formulario!H285)&lt;=256,"OK","ERROR"))</f>
        <v/>
      </c>
      <c r="I285" t="str">
        <f>IF(
TRIM(formulario!I285)="",
"",
IF(
AND(
ISERROR(SEARCH(",",TRIM(formulario!I285))),
LEN(TRIM(formulario!I285))-LEN(SUBSTITUTE(TRIM(formulario!I285),".",""))&lt;=1,
ISNUMBER(--SUBSTITUTE(TRIM(formulario!I285),".","")),
NOT(LEFT(TRIM(formulario!I285),1)="."),
NOT(RIGHT(TRIM(formulario!I285),1)=".")
),
"OK",
"ERROR"
)
)</f>
        <v/>
      </c>
      <c r="J285" t="str">
        <f>IF(TRIM(formulario!J285)="","",IF(LEN(formulario!J285)&lt;=256,"OK","ERROR"))</f>
        <v/>
      </c>
      <c r="K285" t="str">
        <f>IF(TRIM(formulario!K285)="","",IF(LEN(formulario!K285)&lt;=1024,"OK","ERROR"))</f>
        <v/>
      </c>
      <c r="L285" t="str">
        <f>IF(
TRIM(formulario!L285)="",
"",
IF(
AND(
ISERROR(SEARCH(",",TRIM(formulario!L285))),
LEN(TRIM(formulario!L285))-LEN(SUBSTITUTE(TRIM(formulario!L285),".",""))&lt;=1,
ISNUMBER(--SUBSTITUTE(TRIM(formulario!L285),".","")),
NOT(LEFT(TRIM(formulario!L285),1)="."),
NOT(RIGHT(TRIM(formulario!L285),1)=".")
),
"OK",
"ERROR"
)
)</f>
        <v/>
      </c>
      <c r="M285" t="str">
        <f>IF(
TRIM(formulario!M285)="",
"",
IF(
AND(
LEN(TRIM(formulario!M285))=10,
MID(TRIM(formulario!M285),3,1)="/",
MID(TRIM(formulario!M285),6,1)="/",
ISNUMBER(DATE(
VALUE(RIGHT(TRIM(formulario!M285),4)),
VALUE(MID(TRIM(formulario!M285),4,2)),
VALUE(LEFT(TRIM(formulario!M285),2))
))
),
"OK",
"ERROR"
)
)</f>
        <v/>
      </c>
      <c r="N285" t="str">
        <f>IF(
TRIM(formulario!N285)="",
"",
IF(
AND(
LEFT(TRIM(formulario!N285),1)="[",
RIGHT(TRIM(formulario!N285),1)="]",
LEN(TRIM(formulario!N285))-LEN(SUBSTITUTE(TRIM(formulario!N285),"[",""))&gt;=1,
LEN(TRIM(formulario!N285))-LEN(SUBSTITUTE(TRIM(formulario!N285),"]",""))&gt;=1,
LEN(TRIM(formulario!N285))-LEN(SUBSTITUTE(TRIM(formulario!N285),".",""))&gt;=2
),
"OK",
"ERROR"
)
)</f>
        <v/>
      </c>
      <c r="O285" t="str">
        <f>IF(formulario!O285="","",IF(COUNTIF(catalogo_areas_tematicas,formulario!O285)&gt;0,"OK","ERROR"))</f>
        <v/>
      </c>
      <c r="P285" t="str">
        <f>IF(formulario!P285="","",IF(COUNTIF(catalogo_tipos_operacion,formulario!P285)&gt;0,"OK","ERROR"))</f>
        <v/>
      </c>
      <c r="Q285" t="str">
        <f>IF(formulario!Q285="","",IF(COUNTIF(catalogo_productos,formulario!Q285)&gt;0,"OK","ERROR"))</f>
        <v/>
      </c>
    </row>
    <row r="286" spans="1:17">
      <c r="A286" t="str">
        <f>IF(TRIM(formulario!A286)="","",IF(AND(ISNUMBER(VALUE(TRIM(formulario!A286))),OR(LEN(TRIM(formulario!A286))=10, LEN(TRIM(formulario!A286))=13)),"OK","ERROR"))</f>
        <v/>
      </c>
      <c r="B286" t="str">
        <f>IF(TRIM(formulario!B286)="","",IF(AND(ISNUMBER(SEARCH("@",formulario!B286)),ISNUMBER(SEARCH(".",formulario!B286)),NOT(ISNUMBER(SEARCH(" ",formulario!B286)))),"OK","ERROR"))</f>
        <v/>
      </c>
      <c r="C286" t="str">
        <f>IF(TRIM(formulario!C286)="","",IF(AND(LEN(TRIM(formulario!C286))=10,ISNUMBER(VALUE(TRIM(formulario!C286))),LEFT(TRIM(formulario!C286),1)="0"),"OK","ERROR"))</f>
        <v/>
      </c>
      <c r="D286" t="str">
        <f>IF(formulario!D286="","",IF(COUNTIF(catalogo_provincias,formulario!D286)&gt;0,"OK","ERROR"))</f>
        <v/>
      </c>
      <c r="E286" t="str">
        <f>IF(formulario!E286="","",IF(COUNTIF(catalogo_ubicacion!$I$2:$I$222,formulario!D286&amp;"|"&amp;formulario!E286)&gt;0,"OK","ERROR"))</f>
        <v/>
      </c>
      <c r="F286" t="str">
        <f>IF(formulario!F286="","",IF(COUNTIF(catalogo_ubicacion!$E$2:$E$1300,formulario!D286&amp;"|"&amp;formulario!E286&amp;"|"&amp;formulario!F286)&gt;0,"OK","ERROR"))</f>
        <v/>
      </c>
      <c r="G286" t="str">
        <f>IF(TRIM(formulario!G286)="","",IF(LEN(formulario!G286)&lt;=256,"OK","ERROR"))</f>
        <v/>
      </c>
      <c r="H286" t="str">
        <f>IF(TRIM(formulario!H286)="","",IF(LEN(formulario!H286)&lt;=256,"OK","ERROR"))</f>
        <v/>
      </c>
      <c r="I286" t="str">
        <f>IF(
TRIM(formulario!I286)="",
"",
IF(
AND(
ISERROR(SEARCH(",",TRIM(formulario!I286))),
LEN(TRIM(formulario!I286))-LEN(SUBSTITUTE(TRIM(formulario!I286),".",""))&lt;=1,
ISNUMBER(--SUBSTITUTE(TRIM(formulario!I286),".","")),
NOT(LEFT(TRIM(formulario!I286),1)="."),
NOT(RIGHT(TRIM(formulario!I286),1)=".")
),
"OK",
"ERROR"
)
)</f>
        <v/>
      </c>
      <c r="J286" t="str">
        <f>IF(TRIM(formulario!J286)="","",IF(LEN(formulario!J286)&lt;=256,"OK","ERROR"))</f>
        <v/>
      </c>
      <c r="K286" t="str">
        <f>IF(TRIM(formulario!K286)="","",IF(LEN(formulario!K286)&lt;=1024,"OK","ERROR"))</f>
        <v/>
      </c>
      <c r="L286" t="str">
        <f>IF(
TRIM(formulario!L286)="",
"",
IF(
AND(
ISERROR(SEARCH(",",TRIM(formulario!L286))),
LEN(TRIM(formulario!L286))-LEN(SUBSTITUTE(TRIM(formulario!L286),".",""))&lt;=1,
ISNUMBER(--SUBSTITUTE(TRIM(formulario!L286),".","")),
NOT(LEFT(TRIM(formulario!L286),1)="."),
NOT(RIGHT(TRIM(formulario!L286),1)=".")
),
"OK",
"ERROR"
)
)</f>
        <v/>
      </c>
      <c r="M286" t="str">
        <f>IF(
TRIM(formulario!M286)="",
"",
IF(
AND(
LEN(TRIM(formulario!M286))=10,
MID(TRIM(formulario!M286),3,1)="/",
MID(TRIM(formulario!M286),6,1)="/",
ISNUMBER(DATE(
VALUE(RIGHT(TRIM(formulario!M286),4)),
VALUE(MID(TRIM(formulario!M286),4,2)),
VALUE(LEFT(TRIM(formulario!M286),2))
))
),
"OK",
"ERROR"
)
)</f>
        <v/>
      </c>
      <c r="N286" t="str">
        <f>IF(
TRIM(formulario!N286)="",
"",
IF(
AND(
LEFT(TRIM(formulario!N286),1)="[",
RIGHT(TRIM(formulario!N286),1)="]",
LEN(TRIM(formulario!N286))-LEN(SUBSTITUTE(TRIM(formulario!N286),"[",""))&gt;=1,
LEN(TRIM(formulario!N286))-LEN(SUBSTITUTE(TRIM(formulario!N286),"]",""))&gt;=1,
LEN(TRIM(formulario!N286))-LEN(SUBSTITUTE(TRIM(formulario!N286),".",""))&gt;=2
),
"OK",
"ERROR"
)
)</f>
        <v/>
      </c>
      <c r="O286" t="str">
        <f>IF(formulario!O286="","",IF(COUNTIF(catalogo_areas_tematicas,formulario!O286)&gt;0,"OK","ERROR"))</f>
        <v/>
      </c>
      <c r="P286" t="str">
        <f>IF(formulario!P286="","",IF(COUNTIF(catalogo_tipos_operacion,formulario!P286)&gt;0,"OK","ERROR"))</f>
        <v/>
      </c>
      <c r="Q286" t="str">
        <f>IF(formulario!Q286="","",IF(COUNTIF(catalogo_productos,formulario!Q286)&gt;0,"OK","ERROR"))</f>
        <v/>
      </c>
    </row>
    <row r="287" spans="1:17">
      <c r="A287" t="str">
        <f>IF(TRIM(formulario!A287)="","",IF(AND(ISNUMBER(VALUE(TRIM(formulario!A287))),OR(LEN(TRIM(formulario!A287))=10, LEN(TRIM(formulario!A287))=13)),"OK","ERROR"))</f>
        <v/>
      </c>
      <c r="B287" t="str">
        <f>IF(TRIM(formulario!B287)="","",IF(AND(ISNUMBER(SEARCH("@",formulario!B287)),ISNUMBER(SEARCH(".",formulario!B287)),NOT(ISNUMBER(SEARCH(" ",formulario!B287)))),"OK","ERROR"))</f>
        <v/>
      </c>
      <c r="C287" t="str">
        <f>IF(TRIM(formulario!C287)="","",IF(AND(LEN(TRIM(formulario!C287))=10,ISNUMBER(VALUE(TRIM(formulario!C287))),LEFT(TRIM(formulario!C287),1)="0"),"OK","ERROR"))</f>
        <v/>
      </c>
      <c r="D287" t="str">
        <f>IF(formulario!D287="","",IF(COUNTIF(catalogo_provincias,formulario!D287)&gt;0,"OK","ERROR"))</f>
        <v/>
      </c>
      <c r="E287" t="str">
        <f>IF(formulario!E287="","",IF(COUNTIF(catalogo_ubicacion!$I$2:$I$222,formulario!D287&amp;"|"&amp;formulario!E287)&gt;0,"OK","ERROR"))</f>
        <v/>
      </c>
      <c r="F287" t="str">
        <f>IF(formulario!F287="","",IF(COUNTIF(catalogo_ubicacion!$E$2:$E$1300,formulario!D287&amp;"|"&amp;formulario!E287&amp;"|"&amp;formulario!F287)&gt;0,"OK","ERROR"))</f>
        <v/>
      </c>
      <c r="G287" t="str">
        <f>IF(TRIM(formulario!G287)="","",IF(LEN(formulario!G287)&lt;=256,"OK","ERROR"))</f>
        <v/>
      </c>
      <c r="H287" t="str">
        <f>IF(TRIM(formulario!H287)="","",IF(LEN(formulario!H287)&lt;=256,"OK","ERROR"))</f>
        <v/>
      </c>
      <c r="I287" t="str">
        <f>IF(
TRIM(formulario!I287)="",
"",
IF(
AND(
ISERROR(SEARCH(",",TRIM(formulario!I287))),
LEN(TRIM(formulario!I287))-LEN(SUBSTITUTE(TRIM(formulario!I287),".",""))&lt;=1,
ISNUMBER(--SUBSTITUTE(TRIM(formulario!I287),".","")),
NOT(LEFT(TRIM(formulario!I287),1)="."),
NOT(RIGHT(TRIM(formulario!I287),1)=".")
),
"OK",
"ERROR"
)
)</f>
        <v/>
      </c>
      <c r="J287" t="str">
        <f>IF(TRIM(formulario!J287)="","",IF(LEN(formulario!J287)&lt;=256,"OK","ERROR"))</f>
        <v/>
      </c>
      <c r="K287" t="str">
        <f>IF(TRIM(formulario!K287)="","",IF(LEN(formulario!K287)&lt;=1024,"OK","ERROR"))</f>
        <v/>
      </c>
      <c r="L287" t="str">
        <f>IF(
TRIM(formulario!L287)="",
"",
IF(
AND(
ISERROR(SEARCH(",",TRIM(formulario!L287))),
LEN(TRIM(formulario!L287))-LEN(SUBSTITUTE(TRIM(formulario!L287),".",""))&lt;=1,
ISNUMBER(--SUBSTITUTE(TRIM(formulario!L287),".","")),
NOT(LEFT(TRIM(formulario!L287),1)="."),
NOT(RIGHT(TRIM(formulario!L287),1)=".")
),
"OK",
"ERROR"
)
)</f>
        <v/>
      </c>
      <c r="M287" t="str">
        <f>IF(
TRIM(formulario!M287)="",
"",
IF(
AND(
LEN(TRIM(formulario!M287))=10,
MID(TRIM(formulario!M287),3,1)="/",
MID(TRIM(formulario!M287),6,1)="/",
ISNUMBER(DATE(
VALUE(RIGHT(TRIM(formulario!M287),4)),
VALUE(MID(TRIM(formulario!M287),4,2)),
VALUE(LEFT(TRIM(formulario!M287),2))
))
),
"OK",
"ERROR"
)
)</f>
        <v/>
      </c>
      <c r="N287" t="str">
        <f>IF(
TRIM(formulario!N287)="",
"",
IF(
AND(
LEFT(TRIM(formulario!N287),1)="[",
RIGHT(TRIM(formulario!N287),1)="]",
LEN(TRIM(formulario!N287))-LEN(SUBSTITUTE(TRIM(formulario!N287),"[",""))&gt;=1,
LEN(TRIM(formulario!N287))-LEN(SUBSTITUTE(TRIM(formulario!N287),"]",""))&gt;=1,
LEN(TRIM(formulario!N287))-LEN(SUBSTITUTE(TRIM(formulario!N287),".",""))&gt;=2
),
"OK",
"ERROR"
)
)</f>
        <v/>
      </c>
      <c r="O287" t="str">
        <f>IF(formulario!O287="","",IF(COUNTIF(catalogo_areas_tematicas,formulario!O287)&gt;0,"OK","ERROR"))</f>
        <v/>
      </c>
      <c r="P287" t="str">
        <f>IF(formulario!P287="","",IF(COUNTIF(catalogo_tipos_operacion,formulario!P287)&gt;0,"OK","ERROR"))</f>
        <v/>
      </c>
      <c r="Q287" t="str">
        <f>IF(formulario!Q287="","",IF(COUNTIF(catalogo_productos,formulario!Q287)&gt;0,"OK","ERROR"))</f>
        <v/>
      </c>
    </row>
    <row r="288" spans="1:17">
      <c r="A288" t="str">
        <f>IF(TRIM(formulario!A288)="","",IF(AND(ISNUMBER(VALUE(TRIM(formulario!A288))),OR(LEN(TRIM(formulario!A288))=10, LEN(TRIM(formulario!A288))=13)),"OK","ERROR"))</f>
        <v/>
      </c>
      <c r="B288" t="str">
        <f>IF(TRIM(formulario!B288)="","",IF(AND(ISNUMBER(SEARCH("@",formulario!B288)),ISNUMBER(SEARCH(".",formulario!B288)),NOT(ISNUMBER(SEARCH(" ",formulario!B288)))),"OK","ERROR"))</f>
        <v/>
      </c>
      <c r="C288" t="str">
        <f>IF(TRIM(formulario!C288)="","",IF(AND(LEN(TRIM(formulario!C288))=10,ISNUMBER(VALUE(TRIM(formulario!C288))),LEFT(TRIM(formulario!C288),1)="0"),"OK","ERROR"))</f>
        <v/>
      </c>
      <c r="D288" t="str">
        <f>IF(formulario!D288="","",IF(COUNTIF(catalogo_provincias,formulario!D288)&gt;0,"OK","ERROR"))</f>
        <v/>
      </c>
      <c r="E288" t="str">
        <f>IF(formulario!E288="","",IF(COUNTIF(catalogo_ubicacion!$I$2:$I$222,formulario!D288&amp;"|"&amp;formulario!E288)&gt;0,"OK","ERROR"))</f>
        <v/>
      </c>
      <c r="F288" t="str">
        <f>IF(formulario!F288="","",IF(COUNTIF(catalogo_ubicacion!$E$2:$E$1300,formulario!D288&amp;"|"&amp;formulario!E288&amp;"|"&amp;formulario!F288)&gt;0,"OK","ERROR"))</f>
        <v/>
      </c>
      <c r="G288" t="str">
        <f>IF(TRIM(formulario!G288)="","",IF(LEN(formulario!G288)&lt;=256,"OK","ERROR"))</f>
        <v/>
      </c>
      <c r="H288" t="str">
        <f>IF(TRIM(formulario!H288)="","",IF(LEN(formulario!H288)&lt;=256,"OK","ERROR"))</f>
        <v/>
      </c>
      <c r="I288" t="str">
        <f>IF(
TRIM(formulario!I288)="",
"",
IF(
AND(
ISERROR(SEARCH(",",TRIM(formulario!I288))),
LEN(TRIM(formulario!I288))-LEN(SUBSTITUTE(TRIM(formulario!I288),".",""))&lt;=1,
ISNUMBER(--SUBSTITUTE(TRIM(formulario!I288),".","")),
NOT(LEFT(TRIM(formulario!I288),1)="."),
NOT(RIGHT(TRIM(formulario!I288),1)=".")
),
"OK",
"ERROR"
)
)</f>
        <v/>
      </c>
      <c r="J288" t="str">
        <f>IF(TRIM(formulario!J288)="","",IF(LEN(formulario!J288)&lt;=256,"OK","ERROR"))</f>
        <v/>
      </c>
      <c r="K288" t="str">
        <f>IF(TRIM(formulario!K288)="","",IF(LEN(formulario!K288)&lt;=1024,"OK","ERROR"))</f>
        <v/>
      </c>
      <c r="L288" t="str">
        <f>IF(
TRIM(formulario!L288)="",
"",
IF(
AND(
ISERROR(SEARCH(",",TRIM(formulario!L288))),
LEN(TRIM(formulario!L288))-LEN(SUBSTITUTE(TRIM(formulario!L288),".",""))&lt;=1,
ISNUMBER(--SUBSTITUTE(TRIM(formulario!L288),".","")),
NOT(LEFT(TRIM(formulario!L288),1)="."),
NOT(RIGHT(TRIM(formulario!L288),1)=".")
),
"OK",
"ERROR"
)
)</f>
        <v/>
      </c>
      <c r="M288" t="str">
        <f>IF(
TRIM(formulario!M288)="",
"",
IF(
AND(
LEN(TRIM(formulario!M288))=10,
MID(TRIM(formulario!M288),3,1)="/",
MID(TRIM(formulario!M288),6,1)="/",
ISNUMBER(DATE(
VALUE(RIGHT(TRIM(formulario!M288),4)),
VALUE(MID(TRIM(formulario!M288),4,2)),
VALUE(LEFT(TRIM(formulario!M288),2))
))
),
"OK",
"ERROR"
)
)</f>
        <v/>
      </c>
      <c r="N288" t="str">
        <f>IF(
TRIM(formulario!N288)="",
"",
IF(
AND(
LEFT(TRIM(formulario!N288),1)="[",
RIGHT(TRIM(formulario!N288),1)="]",
LEN(TRIM(formulario!N288))-LEN(SUBSTITUTE(TRIM(formulario!N288),"[",""))&gt;=1,
LEN(TRIM(formulario!N288))-LEN(SUBSTITUTE(TRIM(formulario!N288),"]",""))&gt;=1,
LEN(TRIM(formulario!N288))-LEN(SUBSTITUTE(TRIM(formulario!N288),".",""))&gt;=2
),
"OK",
"ERROR"
)
)</f>
        <v/>
      </c>
      <c r="O288" t="str">
        <f>IF(formulario!O288="","",IF(COUNTIF(catalogo_areas_tematicas,formulario!O288)&gt;0,"OK","ERROR"))</f>
        <v/>
      </c>
      <c r="P288" t="str">
        <f>IF(formulario!P288="","",IF(COUNTIF(catalogo_tipos_operacion,formulario!P288)&gt;0,"OK","ERROR"))</f>
        <v/>
      </c>
      <c r="Q288" t="str">
        <f>IF(formulario!Q288="","",IF(COUNTIF(catalogo_productos,formulario!Q288)&gt;0,"OK","ERROR"))</f>
        <v/>
      </c>
    </row>
    <row r="289" spans="1:17">
      <c r="A289" t="str">
        <f>IF(TRIM(formulario!A289)="","",IF(AND(ISNUMBER(VALUE(TRIM(formulario!A289))),OR(LEN(TRIM(formulario!A289))=10, LEN(TRIM(formulario!A289))=13)),"OK","ERROR"))</f>
        <v/>
      </c>
      <c r="B289" t="str">
        <f>IF(TRIM(formulario!B289)="","",IF(AND(ISNUMBER(SEARCH("@",formulario!B289)),ISNUMBER(SEARCH(".",formulario!B289)),NOT(ISNUMBER(SEARCH(" ",formulario!B289)))),"OK","ERROR"))</f>
        <v/>
      </c>
      <c r="C289" t="str">
        <f>IF(TRIM(formulario!C289)="","",IF(AND(LEN(TRIM(formulario!C289))=10,ISNUMBER(VALUE(TRIM(formulario!C289))),LEFT(TRIM(formulario!C289),1)="0"),"OK","ERROR"))</f>
        <v/>
      </c>
      <c r="D289" t="str">
        <f>IF(formulario!D289="","",IF(COUNTIF(catalogo_provincias,formulario!D289)&gt;0,"OK","ERROR"))</f>
        <v/>
      </c>
      <c r="E289" t="str">
        <f>IF(formulario!E289="","",IF(COUNTIF(catalogo_ubicacion!$I$2:$I$222,formulario!D289&amp;"|"&amp;formulario!E289)&gt;0,"OK","ERROR"))</f>
        <v/>
      </c>
      <c r="F289" t="str">
        <f>IF(formulario!F289="","",IF(COUNTIF(catalogo_ubicacion!$E$2:$E$1300,formulario!D289&amp;"|"&amp;formulario!E289&amp;"|"&amp;formulario!F289)&gt;0,"OK","ERROR"))</f>
        <v/>
      </c>
      <c r="G289" t="str">
        <f>IF(TRIM(formulario!G289)="","",IF(LEN(formulario!G289)&lt;=256,"OK","ERROR"))</f>
        <v/>
      </c>
      <c r="H289" t="str">
        <f>IF(TRIM(formulario!H289)="","",IF(LEN(formulario!H289)&lt;=256,"OK","ERROR"))</f>
        <v/>
      </c>
      <c r="I289" t="str">
        <f>IF(
TRIM(formulario!I289)="",
"",
IF(
AND(
ISERROR(SEARCH(",",TRIM(formulario!I289))),
LEN(TRIM(formulario!I289))-LEN(SUBSTITUTE(TRIM(formulario!I289),".",""))&lt;=1,
ISNUMBER(--SUBSTITUTE(TRIM(formulario!I289),".","")),
NOT(LEFT(TRIM(formulario!I289),1)="."),
NOT(RIGHT(TRIM(formulario!I289),1)=".")
),
"OK",
"ERROR"
)
)</f>
        <v/>
      </c>
      <c r="J289" t="str">
        <f>IF(TRIM(formulario!J289)="","",IF(LEN(formulario!J289)&lt;=256,"OK","ERROR"))</f>
        <v/>
      </c>
      <c r="K289" t="str">
        <f>IF(TRIM(formulario!K289)="","",IF(LEN(formulario!K289)&lt;=1024,"OK","ERROR"))</f>
        <v/>
      </c>
      <c r="L289" t="str">
        <f>IF(
TRIM(formulario!L289)="",
"",
IF(
AND(
ISERROR(SEARCH(",",TRIM(formulario!L289))),
LEN(TRIM(formulario!L289))-LEN(SUBSTITUTE(TRIM(formulario!L289),".",""))&lt;=1,
ISNUMBER(--SUBSTITUTE(TRIM(formulario!L289),".","")),
NOT(LEFT(TRIM(formulario!L289),1)="."),
NOT(RIGHT(TRIM(formulario!L289),1)=".")
),
"OK",
"ERROR"
)
)</f>
        <v/>
      </c>
      <c r="M289" t="str">
        <f>IF(
TRIM(formulario!M289)="",
"",
IF(
AND(
LEN(TRIM(formulario!M289))=10,
MID(TRIM(formulario!M289),3,1)="/",
MID(TRIM(formulario!M289),6,1)="/",
ISNUMBER(DATE(
VALUE(RIGHT(TRIM(formulario!M289),4)),
VALUE(MID(TRIM(formulario!M289),4,2)),
VALUE(LEFT(TRIM(formulario!M289),2))
))
),
"OK",
"ERROR"
)
)</f>
        <v/>
      </c>
      <c r="N289" t="str">
        <f>IF(
TRIM(formulario!N289)="",
"",
IF(
AND(
LEFT(TRIM(formulario!N289),1)="[",
RIGHT(TRIM(formulario!N289),1)="]",
LEN(TRIM(formulario!N289))-LEN(SUBSTITUTE(TRIM(formulario!N289),"[",""))&gt;=1,
LEN(TRIM(formulario!N289))-LEN(SUBSTITUTE(TRIM(formulario!N289),"]",""))&gt;=1,
LEN(TRIM(formulario!N289))-LEN(SUBSTITUTE(TRIM(formulario!N289),".",""))&gt;=2
),
"OK",
"ERROR"
)
)</f>
        <v/>
      </c>
      <c r="O289" t="str">
        <f>IF(formulario!O289="","",IF(COUNTIF(catalogo_areas_tematicas,formulario!O289)&gt;0,"OK","ERROR"))</f>
        <v/>
      </c>
      <c r="P289" t="str">
        <f>IF(formulario!P289="","",IF(COUNTIF(catalogo_tipos_operacion,formulario!P289)&gt;0,"OK","ERROR"))</f>
        <v/>
      </c>
      <c r="Q289" t="str">
        <f>IF(formulario!Q289="","",IF(COUNTIF(catalogo_productos,formulario!Q289)&gt;0,"OK","ERROR"))</f>
        <v/>
      </c>
    </row>
    <row r="290" spans="1:17">
      <c r="A290" t="str">
        <f>IF(TRIM(formulario!A290)="","",IF(AND(ISNUMBER(VALUE(TRIM(formulario!A290))),OR(LEN(TRIM(formulario!A290))=10, LEN(TRIM(formulario!A290))=13)),"OK","ERROR"))</f>
        <v/>
      </c>
      <c r="B290" t="str">
        <f>IF(TRIM(formulario!B290)="","",IF(AND(ISNUMBER(SEARCH("@",formulario!B290)),ISNUMBER(SEARCH(".",formulario!B290)),NOT(ISNUMBER(SEARCH(" ",formulario!B290)))),"OK","ERROR"))</f>
        <v/>
      </c>
      <c r="C290" t="str">
        <f>IF(TRIM(formulario!C290)="","",IF(AND(LEN(TRIM(formulario!C290))=10,ISNUMBER(VALUE(TRIM(formulario!C290))),LEFT(TRIM(formulario!C290),1)="0"),"OK","ERROR"))</f>
        <v/>
      </c>
      <c r="D290" t="str">
        <f>IF(formulario!D290="","",IF(COUNTIF(catalogo_provincias,formulario!D290)&gt;0,"OK","ERROR"))</f>
        <v/>
      </c>
      <c r="E290" t="str">
        <f>IF(formulario!E290="","",IF(COUNTIF(catalogo_ubicacion!$I$2:$I$222,formulario!D290&amp;"|"&amp;formulario!E290)&gt;0,"OK","ERROR"))</f>
        <v/>
      </c>
      <c r="F290" t="str">
        <f>IF(formulario!F290="","",IF(COUNTIF(catalogo_ubicacion!$E$2:$E$1300,formulario!D290&amp;"|"&amp;formulario!E290&amp;"|"&amp;formulario!F290)&gt;0,"OK","ERROR"))</f>
        <v/>
      </c>
      <c r="G290" t="str">
        <f>IF(TRIM(formulario!G290)="","",IF(LEN(formulario!G290)&lt;=256,"OK","ERROR"))</f>
        <v/>
      </c>
      <c r="H290" t="str">
        <f>IF(TRIM(formulario!H290)="","",IF(LEN(formulario!H290)&lt;=256,"OK","ERROR"))</f>
        <v/>
      </c>
      <c r="I290" t="str">
        <f>IF(
TRIM(formulario!I290)="",
"",
IF(
AND(
ISERROR(SEARCH(",",TRIM(formulario!I290))),
LEN(TRIM(formulario!I290))-LEN(SUBSTITUTE(TRIM(formulario!I290),".",""))&lt;=1,
ISNUMBER(--SUBSTITUTE(TRIM(formulario!I290),".","")),
NOT(LEFT(TRIM(formulario!I290),1)="."),
NOT(RIGHT(TRIM(formulario!I290),1)=".")
),
"OK",
"ERROR"
)
)</f>
        <v/>
      </c>
      <c r="J290" t="str">
        <f>IF(TRIM(formulario!J290)="","",IF(LEN(formulario!J290)&lt;=256,"OK","ERROR"))</f>
        <v/>
      </c>
      <c r="K290" t="str">
        <f>IF(TRIM(formulario!K290)="","",IF(LEN(formulario!K290)&lt;=1024,"OK","ERROR"))</f>
        <v/>
      </c>
      <c r="L290" t="str">
        <f>IF(
TRIM(formulario!L290)="",
"",
IF(
AND(
ISERROR(SEARCH(",",TRIM(formulario!L290))),
LEN(TRIM(formulario!L290))-LEN(SUBSTITUTE(TRIM(formulario!L290),".",""))&lt;=1,
ISNUMBER(--SUBSTITUTE(TRIM(formulario!L290),".","")),
NOT(LEFT(TRIM(formulario!L290),1)="."),
NOT(RIGHT(TRIM(formulario!L290),1)=".")
),
"OK",
"ERROR"
)
)</f>
        <v/>
      </c>
      <c r="M290" t="str">
        <f>IF(
TRIM(formulario!M290)="",
"",
IF(
AND(
LEN(TRIM(formulario!M290))=10,
MID(TRIM(formulario!M290),3,1)="/",
MID(TRIM(formulario!M290),6,1)="/",
ISNUMBER(DATE(
VALUE(RIGHT(TRIM(formulario!M290),4)),
VALUE(MID(TRIM(formulario!M290),4,2)),
VALUE(LEFT(TRIM(formulario!M290),2))
))
),
"OK",
"ERROR"
)
)</f>
        <v/>
      </c>
      <c r="N290" t="str">
        <f>IF(
TRIM(formulario!N290)="",
"",
IF(
AND(
LEFT(TRIM(formulario!N290),1)="[",
RIGHT(TRIM(formulario!N290),1)="]",
LEN(TRIM(formulario!N290))-LEN(SUBSTITUTE(TRIM(formulario!N290),"[",""))&gt;=1,
LEN(TRIM(formulario!N290))-LEN(SUBSTITUTE(TRIM(formulario!N290),"]",""))&gt;=1,
LEN(TRIM(formulario!N290))-LEN(SUBSTITUTE(TRIM(formulario!N290),".",""))&gt;=2
),
"OK",
"ERROR"
)
)</f>
        <v/>
      </c>
      <c r="O290" t="str">
        <f>IF(formulario!O290="","",IF(COUNTIF(catalogo_areas_tematicas,formulario!O290)&gt;0,"OK","ERROR"))</f>
        <v/>
      </c>
      <c r="P290" t="str">
        <f>IF(formulario!P290="","",IF(COUNTIF(catalogo_tipos_operacion,formulario!P290)&gt;0,"OK","ERROR"))</f>
        <v/>
      </c>
      <c r="Q290" t="str">
        <f>IF(formulario!Q290="","",IF(COUNTIF(catalogo_productos,formulario!Q290)&gt;0,"OK","ERROR"))</f>
        <v/>
      </c>
    </row>
    <row r="291" spans="1:17">
      <c r="A291" t="str">
        <f>IF(TRIM(formulario!A291)="","",IF(AND(ISNUMBER(VALUE(TRIM(formulario!A291))),OR(LEN(TRIM(formulario!A291))=10, LEN(TRIM(formulario!A291))=13)),"OK","ERROR"))</f>
        <v/>
      </c>
      <c r="B291" t="str">
        <f>IF(TRIM(formulario!B291)="","",IF(AND(ISNUMBER(SEARCH("@",formulario!B291)),ISNUMBER(SEARCH(".",formulario!B291)),NOT(ISNUMBER(SEARCH(" ",formulario!B291)))),"OK","ERROR"))</f>
        <v/>
      </c>
      <c r="C291" t="str">
        <f>IF(TRIM(formulario!C291)="","",IF(AND(LEN(TRIM(formulario!C291))=10,ISNUMBER(VALUE(TRIM(formulario!C291))),LEFT(TRIM(formulario!C291),1)="0"),"OK","ERROR"))</f>
        <v/>
      </c>
      <c r="D291" t="str">
        <f>IF(formulario!D291="","",IF(COUNTIF(catalogo_provincias,formulario!D291)&gt;0,"OK","ERROR"))</f>
        <v/>
      </c>
      <c r="E291" t="str">
        <f>IF(formulario!E291="","",IF(COUNTIF(catalogo_ubicacion!$I$2:$I$222,formulario!D291&amp;"|"&amp;formulario!E291)&gt;0,"OK","ERROR"))</f>
        <v/>
      </c>
      <c r="F291" t="str">
        <f>IF(formulario!F291="","",IF(COUNTIF(catalogo_ubicacion!$E$2:$E$1300,formulario!D291&amp;"|"&amp;formulario!E291&amp;"|"&amp;formulario!F291)&gt;0,"OK","ERROR"))</f>
        <v/>
      </c>
      <c r="G291" t="str">
        <f>IF(TRIM(formulario!G291)="","",IF(LEN(formulario!G291)&lt;=256,"OK","ERROR"))</f>
        <v/>
      </c>
      <c r="H291" t="str">
        <f>IF(TRIM(formulario!H291)="","",IF(LEN(formulario!H291)&lt;=256,"OK","ERROR"))</f>
        <v/>
      </c>
      <c r="I291" t="str">
        <f>IF(
TRIM(formulario!I291)="",
"",
IF(
AND(
ISERROR(SEARCH(",",TRIM(formulario!I291))),
LEN(TRIM(formulario!I291))-LEN(SUBSTITUTE(TRIM(formulario!I291),".",""))&lt;=1,
ISNUMBER(--SUBSTITUTE(TRIM(formulario!I291),".","")),
NOT(LEFT(TRIM(formulario!I291),1)="."),
NOT(RIGHT(TRIM(formulario!I291),1)=".")
),
"OK",
"ERROR"
)
)</f>
        <v/>
      </c>
      <c r="J291" t="str">
        <f>IF(TRIM(formulario!J291)="","",IF(LEN(formulario!J291)&lt;=256,"OK","ERROR"))</f>
        <v/>
      </c>
      <c r="K291" t="str">
        <f>IF(TRIM(formulario!K291)="","",IF(LEN(formulario!K291)&lt;=1024,"OK","ERROR"))</f>
        <v/>
      </c>
      <c r="L291" t="str">
        <f>IF(
TRIM(formulario!L291)="",
"",
IF(
AND(
ISERROR(SEARCH(",",TRIM(formulario!L291))),
LEN(TRIM(formulario!L291))-LEN(SUBSTITUTE(TRIM(formulario!L291),".",""))&lt;=1,
ISNUMBER(--SUBSTITUTE(TRIM(formulario!L291),".","")),
NOT(LEFT(TRIM(formulario!L291),1)="."),
NOT(RIGHT(TRIM(formulario!L291),1)=".")
),
"OK",
"ERROR"
)
)</f>
        <v/>
      </c>
      <c r="M291" t="str">
        <f>IF(
TRIM(formulario!M291)="",
"",
IF(
AND(
LEN(TRIM(formulario!M291))=10,
MID(TRIM(formulario!M291),3,1)="/",
MID(TRIM(formulario!M291),6,1)="/",
ISNUMBER(DATE(
VALUE(RIGHT(TRIM(formulario!M291),4)),
VALUE(MID(TRIM(formulario!M291),4,2)),
VALUE(LEFT(TRIM(formulario!M291),2))
))
),
"OK",
"ERROR"
)
)</f>
        <v/>
      </c>
      <c r="N291" t="str">
        <f>IF(
TRIM(formulario!N291)="",
"",
IF(
AND(
LEFT(TRIM(formulario!N291),1)="[",
RIGHT(TRIM(formulario!N291),1)="]",
LEN(TRIM(formulario!N291))-LEN(SUBSTITUTE(TRIM(formulario!N291),"[",""))&gt;=1,
LEN(TRIM(formulario!N291))-LEN(SUBSTITUTE(TRIM(formulario!N291),"]",""))&gt;=1,
LEN(TRIM(formulario!N291))-LEN(SUBSTITUTE(TRIM(formulario!N291),".",""))&gt;=2
),
"OK",
"ERROR"
)
)</f>
        <v/>
      </c>
      <c r="O291" t="str">
        <f>IF(formulario!O291="","",IF(COUNTIF(catalogo_areas_tematicas,formulario!O291)&gt;0,"OK","ERROR"))</f>
        <v/>
      </c>
      <c r="P291" t="str">
        <f>IF(formulario!P291="","",IF(COUNTIF(catalogo_tipos_operacion,formulario!P291)&gt;0,"OK","ERROR"))</f>
        <v/>
      </c>
      <c r="Q291" t="str">
        <f>IF(formulario!Q291="","",IF(COUNTIF(catalogo_productos,formulario!Q291)&gt;0,"OK","ERROR"))</f>
        <v/>
      </c>
    </row>
    <row r="292" spans="1:17">
      <c r="A292" t="str">
        <f>IF(TRIM(formulario!A292)="","",IF(AND(ISNUMBER(VALUE(TRIM(formulario!A292))),OR(LEN(TRIM(formulario!A292))=10, LEN(TRIM(formulario!A292))=13)),"OK","ERROR"))</f>
        <v/>
      </c>
      <c r="B292" t="str">
        <f>IF(TRIM(formulario!B292)="","",IF(AND(ISNUMBER(SEARCH("@",formulario!B292)),ISNUMBER(SEARCH(".",formulario!B292)),NOT(ISNUMBER(SEARCH(" ",formulario!B292)))),"OK","ERROR"))</f>
        <v/>
      </c>
      <c r="C292" t="str">
        <f>IF(TRIM(formulario!C292)="","",IF(AND(LEN(TRIM(formulario!C292))=10,ISNUMBER(VALUE(TRIM(formulario!C292))),LEFT(TRIM(formulario!C292),1)="0"),"OK","ERROR"))</f>
        <v/>
      </c>
      <c r="D292" t="str">
        <f>IF(formulario!D292="","",IF(COUNTIF(catalogo_provincias,formulario!D292)&gt;0,"OK","ERROR"))</f>
        <v/>
      </c>
      <c r="E292" t="str">
        <f>IF(formulario!E292="","",IF(COUNTIF(catalogo_ubicacion!$I$2:$I$222,formulario!D292&amp;"|"&amp;formulario!E292)&gt;0,"OK","ERROR"))</f>
        <v/>
      </c>
      <c r="F292" t="str">
        <f>IF(formulario!F292="","",IF(COUNTIF(catalogo_ubicacion!$E$2:$E$1300,formulario!D292&amp;"|"&amp;formulario!E292&amp;"|"&amp;formulario!F292)&gt;0,"OK","ERROR"))</f>
        <v/>
      </c>
      <c r="G292" t="str">
        <f>IF(TRIM(formulario!G292)="","",IF(LEN(formulario!G292)&lt;=256,"OK","ERROR"))</f>
        <v/>
      </c>
      <c r="H292" t="str">
        <f>IF(TRIM(formulario!H292)="","",IF(LEN(formulario!H292)&lt;=256,"OK","ERROR"))</f>
        <v/>
      </c>
      <c r="I292" t="str">
        <f>IF(
TRIM(formulario!I292)="",
"",
IF(
AND(
ISERROR(SEARCH(",",TRIM(formulario!I292))),
LEN(TRIM(formulario!I292))-LEN(SUBSTITUTE(TRIM(formulario!I292),".",""))&lt;=1,
ISNUMBER(--SUBSTITUTE(TRIM(formulario!I292),".","")),
NOT(LEFT(TRIM(formulario!I292),1)="."),
NOT(RIGHT(TRIM(formulario!I292),1)=".")
),
"OK",
"ERROR"
)
)</f>
        <v/>
      </c>
      <c r="J292" t="str">
        <f>IF(TRIM(formulario!J292)="","",IF(LEN(formulario!J292)&lt;=256,"OK","ERROR"))</f>
        <v/>
      </c>
      <c r="K292" t="str">
        <f>IF(TRIM(formulario!K292)="","",IF(LEN(formulario!K292)&lt;=1024,"OK","ERROR"))</f>
        <v/>
      </c>
      <c r="L292" t="str">
        <f>IF(
TRIM(formulario!L292)="",
"",
IF(
AND(
ISERROR(SEARCH(",",TRIM(formulario!L292))),
LEN(TRIM(formulario!L292))-LEN(SUBSTITUTE(TRIM(formulario!L292),".",""))&lt;=1,
ISNUMBER(--SUBSTITUTE(TRIM(formulario!L292),".","")),
NOT(LEFT(TRIM(formulario!L292),1)="."),
NOT(RIGHT(TRIM(formulario!L292),1)=".")
),
"OK",
"ERROR"
)
)</f>
        <v/>
      </c>
      <c r="M292" t="str">
        <f>IF(
TRIM(formulario!M292)="",
"",
IF(
AND(
LEN(TRIM(formulario!M292))=10,
MID(TRIM(formulario!M292),3,1)="/",
MID(TRIM(formulario!M292),6,1)="/",
ISNUMBER(DATE(
VALUE(RIGHT(TRIM(formulario!M292),4)),
VALUE(MID(TRIM(formulario!M292),4,2)),
VALUE(LEFT(TRIM(formulario!M292),2))
))
),
"OK",
"ERROR"
)
)</f>
        <v/>
      </c>
      <c r="N292" t="str">
        <f>IF(
TRIM(formulario!N292)="",
"",
IF(
AND(
LEFT(TRIM(formulario!N292),1)="[",
RIGHT(TRIM(formulario!N292),1)="]",
LEN(TRIM(formulario!N292))-LEN(SUBSTITUTE(TRIM(formulario!N292),"[",""))&gt;=1,
LEN(TRIM(formulario!N292))-LEN(SUBSTITUTE(TRIM(formulario!N292),"]",""))&gt;=1,
LEN(TRIM(formulario!N292))-LEN(SUBSTITUTE(TRIM(formulario!N292),".",""))&gt;=2
),
"OK",
"ERROR"
)
)</f>
        <v/>
      </c>
      <c r="O292" t="str">
        <f>IF(formulario!O292="","",IF(COUNTIF(catalogo_areas_tematicas,formulario!O292)&gt;0,"OK","ERROR"))</f>
        <v/>
      </c>
      <c r="P292" t="str">
        <f>IF(formulario!P292="","",IF(COUNTIF(catalogo_tipos_operacion,formulario!P292)&gt;0,"OK","ERROR"))</f>
        <v/>
      </c>
      <c r="Q292" t="str">
        <f>IF(formulario!Q292="","",IF(COUNTIF(catalogo_productos,formulario!Q292)&gt;0,"OK","ERROR"))</f>
        <v/>
      </c>
    </row>
    <row r="293" spans="1:17">
      <c r="A293" t="str">
        <f>IF(TRIM(formulario!A293)="","",IF(AND(ISNUMBER(VALUE(TRIM(formulario!A293))),OR(LEN(TRIM(formulario!A293))=10, LEN(TRIM(formulario!A293))=13)),"OK","ERROR"))</f>
        <v/>
      </c>
      <c r="B293" t="str">
        <f>IF(TRIM(formulario!B293)="","",IF(AND(ISNUMBER(SEARCH("@",formulario!B293)),ISNUMBER(SEARCH(".",formulario!B293)),NOT(ISNUMBER(SEARCH(" ",formulario!B293)))),"OK","ERROR"))</f>
        <v/>
      </c>
      <c r="C293" t="str">
        <f>IF(TRIM(formulario!C293)="","",IF(AND(LEN(TRIM(formulario!C293))=10,ISNUMBER(VALUE(TRIM(formulario!C293))),LEFT(TRIM(formulario!C293),1)="0"),"OK","ERROR"))</f>
        <v/>
      </c>
      <c r="D293" t="str">
        <f>IF(formulario!D293="","",IF(COUNTIF(catalogo_provincias,formulario!D293)&gt;0,"OK","ERROR"))</f>
        <v/>
      </c>
      <c r="E293" t="str">
        <f>IF(formulario!E293="","",IF(COUNTIF(catalogo_ubicacion!$I$2:$I$222,formulario!D293&amp;"|"&amp;formulario!E293)&gt;0,"OK","ERROR"))</f>
        <v/>
      </c>
      <c r="F293" t="str">
        <f>IF(formulario!F293="","",IF(COUNTIF(catalogo_ubicacion!$E$2:$E$1300,formulario!D293&amp;"|"&amp;formulario!E293&amp;"|"&amp;formulario!F293)&gt;0,"OK","ERROR"))</f>
        <v/>
      </c>
      <c r="G293" t="str">
        <f>IF(TRIM(formulario!G293)="","",IF(LEN(formulario!G293)&lt;=256,"OK","ERROR"))</f>
        <v/>
      </c>
      <c r="H293" t="str">
        <f>IF(TRIM(formulario!H293)="","",IF(LEN(formulario!H293)&lt;=256,"OK","ERROR"))</f>
        <v/>
      </c>
      <c r="I293" t="str">
        <f>IF(
TRIM(formulario!I293)="",
"",
IF(
AND(
ISERROR(SEARCH(",",TRIM(formulario!I293))),
LEN(TRIM(formulario!I293))-LEN(SUBSTITUTE(TRIM(formulario!I293),".",""))&lt;=1,
ISNUMBER(--SUBSTITUTE(TRIM(formulario!I293),".","")),
NOT(LEFT(TRIM(formulario!I293),1)="."),
NOT(RIGHT(TRIM(formulario!I293),1)=".")
),
"OK",
"ERROR"
)
)</f>
        <v/>
      </c>
      <c r="J293" t="str">
        <f>IF(TRIM(formulario!J293)="","",IF(LEN(formulario!J293)&lt;=256,"OK","ERROR"))</f>
        <v/>
      </c>
      <c r="K293" t="str">
        <f>IF(TRIM(formulario!K293)="","",IF(LEN(formulario!K293)&lt;=1024,"OK","ERROR"))</f>
        <v/>
      </c>
      <c r="L293" t="str">
        <f>IF(
TRIM(formulario!L293)="",
"",
IF(
AND(
ISERROR(SEARCH(",",TRIM(formulario!L293))),
LEN(TRIM(formulario!L293))-LEN(SUBSTITUTE(TRIM(formulario!L293),".",""))&lt;=1,
ISNUMBER(--SUBSTITUTE(TRIM(formulario!L293),".","")),
NOT(LEFT(TRIM(formulario!L293),1)="."),
NOT(RIGHT(TRIM(formulario!L293),1)=".")
),
"OK",
"ERROR"
)
)</f>
        <v/>
      </c>
      <c r="M293" t="str">
        <f>IF(
TRIM(formulario!M293)="",
"",
IF(
AND(
LEN(TRIM(formulario!M293))=10,
MID(TRIM(formulario!M293),3,1)="/",
MID(TRIM(formulario!M293),6,1)="/",
ISNUMBER(DATE(
VALUE(RIGHT(TRIM(formulario!M293),4)),
VALUE(MID(TRIM(formulario!M293),4,2)),
VALUE(LEFT(TRIM(formulario!M293),2))
))
),
"OK",
"ERROR"
)
)</f>
        <v/>
      </c>
      <c r="N293" t="str">
        <f>IF(
TRIM(formulario!N293)="",
"",
IF(
AND(
LEFT(TRIM(formulario!N293),1)="[",
RIGHT(TRIM(formulario!N293),1)="]",
LEN(TRIM(formulario!N293))-LEN(SUBSTITUTE(TRIM(formulario!N293),"[",""))&gt;=1,
LEN(TRIM(formulario!N293))-LEN(SUBSTITUTE(TRIM(formulario!N293),"]",""))&gt;=1,
LEN(TRIM(formulario!N293))-LEN(SUBSTITUTE(TRIM(formulario!N293),".",""))&gt;=2
),
"OK",
"ERROR"
)
)</f>
        <v/>
      </c>
      <c r="O293" t="str">
        <f>IF(formulario!O293="","",IF(COUNTIF(catalogo_areas_tematicas,formulario!O293)&gt;0,"OK","ERROR"))</f>
        <v/>
      </c>
      <c r="P293" t="str">
        <f>IF(formulario!P293="","",IF(COUNTIF(catalogo_tipos_operacion,formulario!P293)&gt;0,"OK","ERROR"))</f>
        <v/>
      </c>
      <c r="Q293" t="str">
        <f>IF(formulario!Q293="","",IF(COUNTIF(catalogo_productos,formulario!Q293)&gt;0,"OK","ERROR"))</f>
        <v/>
      </c>
    </row>
    <row r="294" spans="1:17">
      <c r="A294" t="str">
        <f>IF(TRIM(formulario!A294)="","",IF(AND(ISNUMBER(VALUE(TRIM(formulario!A294))),OR(LEN(TRIM(formulario!A294))=10, LEN(TRIM(formulario!A294))=13)),"OK","ERROR"))</f>
        <v/>
      </c>
      <c r="B294" t="str">
        <f>IF(TRIM(formulario!B294)="","",IF(AND(ISNUMBER(SEARCH("@",formulario!B294)),ISNUMBER(SEARCH(".",formulario!B294)),NOT(ISNUMBER(SEARCH(" ",formulario!B294)))),"OK","ERROR"))</f>
        <v/>
      </c>
      <c r="C294" t="str">
        <f>IF(TRIM(formulario!C294)="","",IF(AND(LEN(TRIM(formulario!C294))=10,ISNUMBER(VALUE(TRIM(formulario!C294))),LEFT(TRIM(formulario!C294),1)="0"),"OK","ERROR"))</f>
        <v/>
      </c>
      <c r="D294" t="str">
        <f>IF(formulario!D294="","",IF(COUNTIF(catalogo_provincias,formulario!D294)&gt;0,"OK","ERROR"))</f>
        <v/>
      </c>
      <c r="E294" t="str">
        <f>IF(formulario!E294="","",IF(COUNTIF(catalogo_ubicacion!$I$2:$I$222,formulario!D294&amp;"|"&amp;formulario!E294)&gt;0,"OK","ERROR"))</f>
        <v/>
      </c>
      <c r="F294" t="str">
        <f>IF(formulario!F294="","",IF(COUNTIF(catalogo_ubicacion!$E$2:$E$1300,formulario!D294&amp;"|"&amp;formulario!E294&amp;"|"&amp;formulario!F294)&gt;0,"OK","ERROR"))</f>
        <v/>
      </c>
      <c r="G294" t="str">
        <f>IF(TRIM(formulario!G294)="","",IF(LEN(formulario!G294)&lt;=256,"OK","ERROR"))</f>
        <v/>
      </c>
      <c r="H294" t="str">
        <f>IF(TRIM(formulario!H294)="","",IF(LEN(formulario!H294)&lt;=256,"OK","ERROR"))</f>
        <v/>
      </c>
      <c r="I294" t="str">
        <f>IF(
TRIM(formulario!I294)="",
"",
IF(
AND(
ISERROR(SEARCH(",",TRIM(formulario!I294))),
LEN(TRIM(formulario!I294))-LEN(SUBSTITUTE(TRIM(formulario!I294),".",""))&lt;=1,
ISNUMBER(--SUBSTITUTE(TRIM(formulario!I294),".","")),
NOT(LEFT(TRIM(formulario!I294),1)="."),
NOT(RIGHT(TRIM(formulario!I294),1)=".")
),
"OK",
"ERROR"
)
)</f>
        <v/>
      </c>
      <c r="J294" t="str">
        <f>IF(TRIM(formulario!J294)="","",IF(LEN(formulario!J294)&lt;=256,"OK","ERROR"))</f>
        <v/>
      </c>
      <c r="K294" t="str">
        <f>IF(TRIM(formulario!K294)="","",IF(LEN(formulario!K294)&lt;=1024,"OK","ERROR"))</f>
        <v/>
      </c>
      <c r="L294" t="str">
        <f>IF(
TRIM(formulario!L294)="",
"",
IF(
AND(
ISERROR(SEARCH(",",TRIM(formulario!L294))),
LEN(TRIM(formulario!L294))-LEN(SUBSTITUTE(TRIM(formulario!L294),".",""))&lt;=1,
ISNUMBER(--SUBSTITUTE(TRIM(formulario!L294),".","")),
NOT(LEFT(TRIM(formulario!L294),1)="."),
NOT(RIGHT(TRIM(formulario!L294),1)=".")
),
"OK",
"ERROR"
)
)</f>
        <v/>
      </c>
      <c r="M294" t="str">
        <f>IF(
TRIM(formulario!M294)="",
"",
IF(
AND(
LEN(TRIM(formulario!M294))=10,
MID(TRIM(formulario!M294),3,1)="/",
MID(TRIM(formulario!M294),6,1)="/",
ISNUMBER(DATE(
VALUE(RIGHT(TRIM(formulario!M294),4)),
VALUE(MID(TRIM(formulario!M294),4,2)),
VALUE(LEFT(TRIM(formulario!M294),2))
))
),
"OK",
"ERROR"
)
)</f>
        <v/>
      </c>
      <c r="N294" t="str">
        <f>IF(
TRIM(formulario!N294)="",
"",
IF(
AND(
LEFT(TRIM(formulario!N294),1)="[",
RIGHT(TRIM(formulario!N294),1)="]",
LEN(TRIM(formulario!N294))-LEN(SUBSTITUTE(TRIM(formulario!N294),"[",""))&gt;=1,
LEN(TRIM(formulario!N294))-LEN(SUBSTITUTE(TRIM(formulario!N294),"]",""))&gt;=1,
LEN(TRIM(formulario!N294))-LEN(SUBSTITUTE(TRIM(formulario!N294),".",""))&gt;=2
),
"OK",
"ERROR"
)
)</f>
        <v/>
      </c>
      <c r="O294" t="str">
        <f>IF(formulario!O294="","",IF(COUNTIF(catalogo_areas_tematicas,formulario!O294)&gt;0,"OK","ERROR"))</f>
        <v/>
      </c>
      <c r="P294" t="str">
        <f>IF(formulario!P294="","",IF(COUNTIF(catalogo_tipos_operacion,formulario!P294)&gt;0,"OK","ERROR"))</f>
        <v/>
      </c>
      <c r="Q294" t="str">
        <f>IF(formulario!Q294="","",IF(COUNTIF(catalogo_productos,formulario!Q294)&gt;0,"OK","ERROR"))</f>
        <v/>
      </c>
    </row>
    <row r="295" spans="1:17">
      <c r="A295" t="str">
        <f>IF(TRIM(formulario!A295)="","",IF(AND(ISNUMBER(VALUE(TRIM(formulario!A295))),OR(LEN(TRIM(formulario!A295))=10, LEN(TRIM(formulario!A295))=13)),"OK","ERROR"))</f>
        <v/>
      </c>
      <c r="B295" t="str">
        <f>IF(TRIM(formulario!B295)="","",IF(AND(ISNUMBER(SEARCH("@",formulario!B295)),ISNUMBER(SEARCH(".",formulario!B295)),NOT(ISNUMBER(SEARCH(" ",formulario!B295)))),"OK","ERROR"))</f>
        <v/>
      </c>
      <c r="C295" t="str">
        <f>IF(TRIM(formulario!C295)="","",IF(AND(LEN(TRIM(formulario!C295))=10,ISNUMBER(VALUE(TRIM(formulario!C295))),LEFT(TRIM(formulario!C295),1)="0"),"OK","ERROR"))</f>
        <v/>
      </c>
      <c r="D295" t="str">
        <f>IF(formulario!D295="","",IF(COUNTIF(catalogo_provincias,formulario!D295)&gt;0,"OK","ERROR"))</f>
        <v/>
      </c>
      <c r="E295" t="str">
        <f>IF(formulario!E295="","",IF(COUNTIF(catalogo_ubicacion!$I$2:$I$222,formulario!D295&amp;"|"&amp;formulario!E295)&gt;0,"OK","ERROR"))</f>
        <v/>
      </c>
      <c r="F295" t="str">
        <f>IF(formulario!F295="","",IF(COUNTIF(catalogo_ubicacion!$E$2:$E$1300,formulario!D295&amp;"|"&amp;formulario!E295&amp;"|"&amp;formulario!F295)&gt;0,"OK","ERROR"))</f>
        <v/>
      </c>
      <c r="G295" t="str">
        <f>IF(TRIM(formulario!G295)="","",IF(LEN(formulario!G295)&lt;=256,"OK","ERROR"))</f>
        <v/>
      </c>
      <c r="H295" t="str">
        <f>IF(TRIM(formulario!H295)="","",IF(LEN(formulario!H295)&lt;=256,"OK","ERROR"))</f>
        <v/>
      </c>
      <c r="I295" t="str">
        <f>IF(
TRIM(formulario!I295)="",
"",
IF(
AND(
ISERROR(SEARCH(",",TRIM(formulario!I295))),
LEN(TRIM(formulario!I295))-LEN(SUBSTITUTE(TRIM(formulario!I295),".",""))&lt;=1,
ISNUMBER(--SUBSTITUTE(TRIM(formulario!I295),".","")),
NOT(LEFT(TRIM(formulario!I295),1)="."),
NOT(RIGHT(TRIM(formulario!I295),1)=".")
),
"OK",
"ERROR"
)
)</f>
        <v/>
      </c>
      <c r="J295" t="str">
        <f>IF(TRIM(formulario!J295)="","",IF(LEN(formulario!J295)&lt;=256,"OK","ERROR"))</f>
        <v/>
      </c>
      <c r="K295" t="str">
        <f>IF(TRIM(formulario!K295)="","",IF(LEN(formulario!K295)&lt;=1024,"OK","ERROR"))</f>
        <v/>
      </c>
      <c r="L295" t="str">
        <f>IF(
TRIM(formulario!L295)="",
"",
IF(
AND(
ISERROR(SEARCH(",",TRIM(formulario!L295))),
LEN(TRIM(formulario!L295))-LEN(SUBSTITUTE(TRIM(formulario!L295),".",""))&lt;=1,
ISNUMBER(--SUBSTITUTE(TRIM(formulario!L295),".","")),
NOT(LEFT(TRIM(formulario!L295),1)="."),
NOT(RIGHT(TRIM(formulario!L295),1)=".")
),
"OK",
"ERROR"
)
)</f>
        <v/>
      </c>
      <c r="M295" t="str">
        <f>IF(
TRIM(formulario!M295)="",
"",
IF(
AND(
LEN(TRIM(formulario!M295))=10,
MID(TRIM(formulario!M295),3,1)="/",
MID(TRIM(formulario!M295),6,1)="/",
ISNUMBER(DATE(
VALUE(RIGHT(TRIM(formulario!M295),4)),
VALUE(MID(TRIM(formulario!M295),4,2)),
VALUE(LEFT(TRIM(formulario!M295),2))
))
),
"OK",
"ERROR"
)
)</f>
        <v/>
      </c>
      <c r="N295" t="str">
        <f>IF(
TRIM(formulario!N295)="",
"",
IF(
AND(
LEFT(TRIM(formulario!N295),1)="[",
RIGHT(TRIM(formulario!N295),1)="]",
LEN(TRIM(formulario!N295))-LEN(SUBSTITUTE(TRIM(formulario!N295),"[",""))&gt;=1,
LEN(TRIM(formulario!N295))-LEN(SUBSTITUTE(TRIM(formulario!N295),"]",""))&gt;=1,
LEN(TRIM(formulario!N295))-LEN(SUBSTITUTE(TRIM(formulario!N295),".",""))&gt;=2
),
"OK",
"ERROR"
)
)</f>
        <v/>
      </c>
      <c r="O295" t="str">
        <f>IF(formulario!O295="","",IF(COUNTIF(catalogo_areas_tematicas,formulario!O295)&gt;0,"OK","ERROR"))</f>
        <v/>
      </c>
      <c r="P295" t="str">
        <f>IF(formulario!P295="","",IF(COUNTIF(catalogo_tipos_operacion,formulario!P295)&gt;0,"OK","ERROR"))</f>
        <v/>
      </c>
      <c r="Q295" t="str">
        <f>IF(formulario!Q295="","",IF(COUNTIF(catalogo_productos,formulario!Q295)&gt;0,"OK","ERROR"))</f>
        <v/>
      </c>
    </row>
    <row r="296" spans="1:17">
      <c r="A296" t="str">
        <f>IF(TRIM(formulario!A296)="","",IF(AND(ISNUMBER(VALUE(TRIM(formulario!A296))),OR(LEN(TRIM(formulario!A296))=10, LEN(TRIM(formulario!A296))=13)),"OK","ERROR"))</f>
        <v/>
      </c>
      <c r="B296" t="str">
        <f>IF(TRIM(formulario!B296)="","",IF(AND(ISNUMBER(SEARCH("@",formulario!B296)),ISNUMBER(SEARCH(".",formulario!B296)),NOT(ISNUMBER(SEARCH(" ",formulario!B296)))),"OK","ERROR"))</f>
        <v/>
      </c>
      <c r="C296" t="str">
        <f>IF(TRIM(formulario!C296)="","",IF(AND(LEN(TRIM(formulario!C296))=10,ISNUMBER(VALUE(TRIM(formulario!C296))),LEFT(TRIM(formulario!C296),1)="0"),"OK","ERROR"))</f>
        <v/>
      </c>
      <c r="D296" t="str">
        <f>IF(formulario!D296="","",IF(COUNTIF(catalogo_provincias,formulario!D296)&gt;0,"OK","ERROR"))</f>
        <v/>
      </c>
      <c r="E296" t="str">
        <f>IF(formulario!E296="","",IF(COUNTIF(catalogo_ubicacion!$I$2:$I$222,formulario!D296&amp;"|"&amp;formulario!E296)&gt;0,"OK","ERROR"))</f>
        <v/>
      </c>
      <c r="F296" t="str">
        <f>IF(formulario!F296="","",IF(COUNTIF(catalogo_ubicacion!$E$2:$E$1300,formulario!D296&amp;"|"&amp;formulario!E296&amp;"|"&amp;formulario!F296)&gt;0,"OK","ERROR"))</f>
        <v/>
      </c>
      <c r="G296" t="str">
        <f>IF(TRIM(formulario!G296)="","",IF(LEN(formulario!G296)&lt;=256,"OK","ERROR"))</f>
        <v/>
      </c>
      <c r="H296" t="str">
        <f>IF(TRIM(formulario!H296)="","",IF(LEN(formulario!H296)&lt;=256,"OK","ERROR"))</f>
        <v/>
      </c>
      <c r="I296" t="str">
        <f>IF(
TRIM(formulario!I296)="",
"",
IF(
AND(
ISERROR(SEARCH(",",TRIM(formulario!I296))),
LEN(TRIM(formulario!I296))-LEN(SUBSTITUTE(TRIM(formulario!I296),".",""))&lt;=1,
ISNUMBER(--SUBSTITUTE(TRIM(formulario!I296),".","")),
NOT(LEFT(TRIM(formulario!I296),1)="."),
NOT(RIGHT(TRIM(formulario!I296),1)=".")
),
"OK",
"ERROR"
)
)</f>
        <v/>
      </c>
      <c r="J296" t="str">
        <f>IF(TRIM(formulario!J296)="","",IF(LEN(formulario!J296)&lt;=256,"OK","ERROR"))</f>
        <v/>
      </c>
      <c r="K296" t="str">
        <f>IF(TRIM(formulario!K296)="","",IF(LEN(formulario!K296)&lt;=1024,"OK","ERROR"))</f>
        <v/>
      </c>
      <c r="L296" t="str">
        <f>IF(
TRIM(formulario!L296)="",
"",
IF(
AND(
ISERROR(SEARCH(",",TRIM(formulario!L296))),
LEN(TRIM(formulario!L296))-LEN(SUBSTITUTE(TRIM(formulario!L296),".",""))&lt;=1,
ISNUMBER(--SUBSTITUTE(TRIM(formulario!L296),".","")),
NOT(LEFT(TRIM(formulario!L296),1)="."),
NOT(RIGHT(TRIM(formulario!L296),1)=".")
),
"OK",
"ERROR"
)
)</f>
        <v/>
      </c>
      <c r="M296" t="str">
        <f>IF(
TRIM(formulario!M296)="",
"",
IF(
AND(
LEN(TRIM(formulario!M296))=10,
MID(TRIM(formulario!M296),3,1)="/",
MID(TRIM(formulario!M296),6,1)="/",
ISNUMBER(DATE(
VALUE(RIGHT(TRIM(formulario!M296),4)),
VALUE(MID(TRIM(formulario!M296),4,2)),
VALUE(LEFT(TRIM(formulario!M296),2))
))
),
"OK",
"ERROR"
)
)</f>
        <v/>
      </c>
      <c r="N296" t="str">
        <f>IF(
TRIM(formulario!N296)="",
"",
IF(
AND(
LEFT(TRIM(formulario!N296),1)="[",
RIGHT(TRIM(formulario!N296),1)="]",
LEN(TRIM(formulario!N296))-LEN(SUBSTITUTE(TRIM(formulario!N296),"[",""))&gt;=1,
LEN(TRIM(formulario!N296))-LEN(SUBSTITUTE(TRIM(formulario!N296),"]",""))&gt;=1,
LEN(TRIM(formulario!N296))-LEN(SUBSTITUTE(TRIM(formulario!N296),".",""))&gt;=2
),
"OK",
"ERROR"
)
)</f>
        <v/>
      </c>
      <c r="O296" t="str">
        <f>IF(formulario!O296="","",IF(COUNTIF(catalogo_areas_tematicas,formulario!O296)&gt;0,"OK","ERROR"))</f>
        <v/>
      </c>
      <c r="P296" t="str">
        <f>IF(formulario!P296="","",IF(COUNTIF(catalogo_tipos_operacion,formulario!P296)&gt;0,"OK","ERROR"))</f>
        <v/>
      </c>
      <c r="Q296" t="str">
        <f>IF(formulario!Q296="","",IF(COUNTIF(catalogo_productos,formulario!Q296)&gt;0,"OK","ERROR"))</f>
        <v/>
      </c>
    </row>
    <row r="297" spans="1:17">
      <c r="A297" t="str">
        <f>IF(TRIM(formulario!A297)="","",IF(AND(ISNUMBER(VALUE(TRIM(formulario!A297))),OR(LEN(TRIM(formulario!A297))=10, LEN(TRIM(formulario!A297))=13)),"OK","ERROR"))</f>
        <v/>
      </c>
      <c r="B297" t="str">
        <f>IF(TRIM(formulario!B297)="","",IF(AND(ISNUMBER(SEARCH("@",formulario!B297)),ISNUMBER(SEARCH(".",formulario!B297)),NOT(ISNUMBER(SEARCH(" ",formulario!B297)))),"OK","ERROR"))</f>
        <v/>
      </c>
      <c r="C297" t="str">
        <f>IF(TRIM(formulario!C297)="","",IF(AND(LEN(TRIM(formulario!C297))=10,ISNUMBER(VALUE(TRIM(formulario!C297))),LEFT(TRIM(formulario!C297),1)="0"),"OK","ERROR"))</f>
        <v/>
      </c>
      <c r="D297" t="str">
        <f>IF(formulario!D297="","",IF(COUNTIF(catalogo_provincias,formulario!D297)&gt;0,"OK","ERROR"))</f>
        <v/>
      </c>
      <c r="E297" t="str">
        <f>IF(formulario!E297="","",IF(COUNTIF(catalogo_ubicacion!$I$2:$I$222,formulario!D297&amp;"|"&amp;formulario!E297)&gt;0,"OK","ERROR"))</f>
        <v/>
      </c>
      <c r="F297" t="str">
        <f>IF(formulario!F297="","",IF(COUNTIF(catalogo_ubicacion!$E$2:$E$1300,formulario!D297&amp;"|"&amp;formulario!E297&amp;"|"&amp;formulario!F297)&gt;0,"OK","ERROR"))</f>
        <v/>
      </c>
      <c r="G297" t="str">
        <f>IF(TRIM(formulario!G297)="","",IF(LEN(formulario!G297)&lt;=256,"OK","ERROR"))</f>
        <v/>
      </c>
      <c r="H297" t="str">
        <f>IF(TRIM(formulario!H297)="","",IF(LEN(formulario!H297)&lt;=256,"OK","ERROR"))</f>
        <v/>
      </c>
      <c r="I297" t="str">
        <f>IF(
TRIM(formulario!I297)="",
"",
IF(
AND(
ISERROR(SEARCH(",",TRIM(formulario!I297))),
LEN(TRIM(formulario!I297))-LEN(SUBSTITUTE(TRIM(formulario!I297),".",""))&lt;=1,
ISNUMBER(--SUBSTITUTE(TRIM(formulario!I297),".","")),
NOT(LEFT(TRIM(formulario!I297),1)="."),
NOT(RIGHT(TRIM(formulario!I297),1)=".")
),
"OK",
"ERROR"
)
)</f>
        <v/>
      </c>
      <c r="J297" t="str">
        <f>IF(TRIM(formulario!J297)="","",IF(LEN(formulario!J297)&lt;=256,"OK","ERROR"))</f>
        <v/>
      </c>
      <c r="K297" t="str">
        <f>IF(TRIM(formulario!K297)="","",IF(LEN(formulario!K297)&lt;=1024,"OK","ERROR"))</f>
        <v/>
      </c>
      <c r="L297" t="str">
        <f>IF(
TRIM(formulario!L297)="",
"",
IF(
AND(
ISERROR(SEARCH(",",TRIM(formulario!L297))),
LEN(TRIM(formulario!L297))-LEN(SUBSTITUTE(TRIM(formulario!L297),".",""))&lt;=1,
ISNUMBER(--SUBSTITUTE(TRIM(formulario!L297),".","")),
NOT(LEFT(TRIM(formulario!L297),1)="."),
NOT(RIGHT(TRIM(formulario!L297),1)=".")
),
"OK",
"ERROR"
)
)</f>
        <v/>
      </c>
      <c r="M297" t="str">
        <f>IF(
TRIM(formulario!M297)="",
"",
IF(
AND(
LEN(TRIM(formulario!M297))=10,
MID(TRIM(formulario!M297),3,1)="/",
MID(TRIM(formulario!M297),6,1)="/",
ISNUMBER(DATE(
VALUE(RIGHT(TRIM(formulario!M297),4)),
VALUE(MID(TRIM(formulario!M297),4,2)),
VALUE(LEFT(TRIM(formulario!M297),2))
))
),
"OK",
"ERROR"
)
)</f>
        <v/>
      </c>
      <c r="N297" t="str">
        <f>IF(
TRIM(formulario!N297)="",
"",
IF(
AND(
LEFT(TRIM(formulario!N297),1)="[",
RIGHT(TRIM(formulario!N297),1)="]",
LEN(TRIM(formulario!N297))-LEN(SUBSTITUTE(TRIM(formulario!N297),"[",""))&gt;=1,
LEN(TRIM(formulario!N297))-LEN(SUBSTITUTE(TRIM(formulario!N297),"]",""))&gt;=1,
LEN(TRIM(formulario!N297))-LEN(SUBSTITUTE(TRIM(formulario!N297),".",""))&gt;=2
),
"OK",
"ERROR"
)
)</f>
        <v/>
      </c>
      <c r="O297" t="str">
        <f>IF(formulario!O297="","",IF(COUNTIF(catalogo_areas_tematicas,formulario!O297)&gt;0,"OK","ERROR"))</f>
        <v/>
      </c>
      <c r="P297" t="str">
        <f>IF(formulario!P297="","",IF(COUNTIF(catalogo_tipos_operacion,formulario!P297)&gt;0,"OK","ERROR"))</f>
        <v/>
      </c>
      <c r="Q297" t="str">
        <f>IF(formulario!Q297="","",IF(COUNTIF(catalogo_productos,formulario!Q297)&gt;0,"OK","ERROR"))</f>
        <v/>
      </c>
    </row>
    <row r="298" spans="1:17">
      <c r="A298" t="str">
        <f>IF(TRIM(formulario!A298)="","",IF(AND(ISNUMBER(VALUE(TRIM(formulario!A298))),OR(LEN(TRIM(formulario!A298))=10, LEN(TRIM(formulario!A298))=13)),"OK","ERROR"))</f>
        <v/>
      </c>
      <c r="B298" t="str">
        <f>IF(TRIM(formulario!B298)="","",IF(AND(ISNUMBER(SEARCH("@",formulario!B298)),ISNUMBER(SEARCH(".",formulario!B298)),NOT(ISNUMBER(SEARCH(" ",formulario!B298)))),"OK","ERROR"))</f>
        <v/>
      </c>
      <c r="C298" t="str">
        <f>IF(TRIM(formulario!C298)="","",IF(AND(LEN(TRIM(formulario!C298))=10,ISNUMBER(VALUE(TRIM(formulario!C298))),LEFT(TRIM(formulario!C298),1)="0"),"OK","ERROR"))</f>
        <v/>
      </c>
      <c r="D298" t="str">
        <f>IF(formulario!D298="","",IF(COUNTIF(catalogo_provincias,formulario!D298)&gt;0,"OK","ERROR"))</f>
        <v/>
      </c>
      <c r="E298" t="str">
        <f>IF(formulario!E298="","",IF(COUNTIF(catalogo_ubicacion!$I$2:$I$222,formulario!D298&amp;"|"&amp;formulario!E298)&gt;0,"OK","ERROR"))</f>
        <v/>
      </c>
      <c r="F298" t="str">
        <f>IF(formulario!F298="","",IF(COUNTIF(catalogo_ubicacion!$E$2:$E$1300,formulario!D298&amp;"|"&amp;formulario!E298&amp;"|"&amp;formulario!F298)&gt;0,"OK","ERROR"))</f>
        <v/>
      </c>
      <c r="G298" t="str">
        <f>IF(TRIM(formulario!G298)="","",IF(LEN(formulario!G298)&lt;=256,"OK","ERROR"))</f>
        <v/>
      </c>
      <c r="H298" t="str">
        <f>IF(TRIM(formulario!H298)="","",IF(LEN(formulario!H298)&lt;=256,"OK","ERROR"))</f>
        <v/>
      </c>
      <c r="I298" t="str">
        <f>IF(
TRIM(formulario!I298)="",
"",
IF(
AND(
ISERROR(SEARCH(",",TRIM(formulario!I298))),
LEN(TRIM(formulario!I298))-LEN(SUBSTITUTE(TRIM(formulario!I298),".",""))&lt;=1,
ISNUMBER(--SUBSTITUTE(TRIM(formulario!I298),".","")),
NOT(LEFT(TRIM(formulario!I298),1)="."),
NOT(RIGHT(TRIM(formulario!I298),1)=".")
),
"OK",
"ERROR"
)
)</f>
        <v/>
      </c>
      <c r="J298" t="str">
        <f>IF(TRIM(formulario!J298)="","",IF(LEN(formulario!J298)&lt;=256,"OK","ERROR"))</f>
        <v/>
      </c>
      <c r="K298" t="str">
        <f>IF(TRIM(formulario!K298)="","",IF(LEN(formulario!K298)&lt;=1024,"OK","ERROR"))</f>
        <v/>
      </c>
      <c r="L298" t="str">
        <f>IF(
TRIM(formulario!L298)="",
"",
IF(
AND(
ISERROR(SEARCH(",",TRIM(formulario!L298))),
LEN(TRIM(formulario!L298))-LEN(SUBSTITUTE(TRIM(formulario!L298),".",""))&lt;=1,
ISNUMBER(--SUBSTITUTE(TRIM(formulario!L298),".","")),
NOT(LEFT(TRIM(formulario!L298),1)="."),
NOT(RIGHT(TRIM(formulario!L298),1)=".")
),
"OK",
"ERROR"
)
)</f>
        <v/>
      </c>
      <c r="M298" t="str">
        <f>IF(
TRIM(formulario!M298)="",
"",
IF(
AND(
LEN(TRIM(formulario!M298))=10,
MID(TRIM(formulario!M298),3,1)="/",
MID(TRIM(formulario!M298),6,1)="/",
ISNUMBER(DATE(
VALUE(RIGHT(TRIM(formulario!M298),4)),
VALUE(MID(TRIM(formulario!M298),4,2)),
VALUE(LEFT(TRIM(formulario!M298),2))
))
),
"OK",
"ERROR"
)
)</f>
        <v/>
      </c>
      <c r="N298" t="str">
        <f>IF(
TRIM(formulario!N298)="",
"",
IF(
AND(
LEFT(TRIM(formulario!N298),1)="[",
RIGHT(TRIM(formulario!N298),1)="]",
LEN(TRIM(formulario!N298))-LEN(SUBSTITUTE(TRIM(formulario!N298),"[",""))&gt;=1,
LEN(TRIM(formulario!N298))-LEN(SUBSTITUTE(TRIM(formulario!N298),"]",""))&gt;=1,
LEN(TRIM(formulario!N298))-LEN(SUBSTITUTE(TRIM(formulario!N298),".",""))&gt;=2
),
"OK",
"ERROR"
)
)</f>
        <v/>
      </c>
      <c r="O298" t="str">
        <f>IF(formulario!O298="","",IF(COUNTIF(catalogo_areas_tematicas,formulario!O298)&gt;0,"OK","ERROR"))</f>
        <v/>
      </c>
      <c r="P298" t="str">
        <f>IF(formulario!P298="","",IF(COUNTIF(catalogo_tipos_operacion,formulario!P298)&gt;0,"OK","ERROR"))</f>
        <v/>
      </c>
      <c r="Q298" t="str">
        <f>IF(formulario!Q298="","",IF(COUNTIF(catalogo_productos,formulario!Q298)&gt;0,"OK","ERROR"))</f>
        <v/>
      </c>
    </row>
    <row r="299" spans="1:17">
      <c r="A299" t="str">
        <f>IF(TRIM(formulario!A299)="","",IF(AND(ISNUMBER(VALUE(TRIM(formulario!A299))),OR(LEN(TRIM(formulario!A299))=10, LEN(TRIM(formulario!A299))=13)),"OK","ERROR"))</f>
        <v/>
      </c>
      <c r="B299" t="str">
        <f>IF(TRIM(formulario!B299)="","",IF(AND(ISNUMBER(SEARCH("@",formulario!B299)),ISNUMBER(SEARCH(".",formulario!B299)),NOT(ISNUMBER(SEARCH(" ",formulario!B299)))),"OK","ERROR"))</f>
        <v/>
      </c>
      <c r="C299" t="str">
        <f>IF(TRIM(formulario!C299)="","",IF(AND(LEN(TRIM(formulario!C299))=10,ISNUMBER(VALUE(TRIM(formulario!C299))),LEFT(TRIM(formulario!C299),1)="0"),"OK","ERROR"))</f>
        <v/>
      </c>
      <c r="D299" t="str">
        <f>IF(formulario!D299="","",IF(COUNTIF(catalogo_provincias,formulario!D299)&gt;0,"OK","ERROR"))</f>
        <v/>
      </c>
      <c r="E299" t="str">
        <f>IF(formulario!E299="","",IF(COUNTIF(catalogo_ubicacion!$I$2:$I$222,formulario!D299&amp;"|"&amp;formulario!E299)&gt;0,"OK","ERROR"))</f>
        <v/>
      </c>
      <c r="F299" t="str">
        <f>IF(formulario!F299="","",IF(COUNTIF(catalogo_ubicacion!$E$2:$E$1300,formulario!D299&amp;"|"&amp;formulario!E299&amp;"|"&amp;formulario!F299)&gt;0,"OK","ERROR"))</f>
        <v/>
      </c>
      <c r="G299" t="str">
        <f>IF(TRIM(formulario!G299)="","",IF(LEN(formulario!G299)&lt;=256,"OK","ERROR"))</f>
        <v/>
      </c>
      <c r="H299" t="str">
        <f>IF(TRIM(formulario!H299)="","",IF(LEN(formulario!H299)&lt;=256,"OK","ERROR"))</f>
        <v/>
      </c>
      <c r="I299" t="str">
        <f>IF(
TRIM(formulario!I299)="",
"",
IF(
AND(
ISERROR(SEARCH(",",TRIM(formulario!I299))),
LEN(TRIM(formulario!I299))-LEN(SUBSTITUTE(TRIM(formulario!I299),".",""))&lt;=1,
ISNUMBER(--SUBSTITUTE(TRIM(formulario!I299),".","")),
NOT(LEFT(TRIM(formulario!I299),1)="."),
NOT(RIGHT(TRIM(formulario!I299),1)=".")
),
"OK",
"ERROR"
)
)</f>
        <v/>
      </c>
      <c r="J299" t="str">
        <f>IF(TRIM(formulario!J299)="","",IF(LEN(formulario!J299)&lt;=256,"OK","ERROR"))</f>
        <v/>
      </c>
      <c r="K299" t="str">
        <f>IF(TRIM(formulario!K299)="","",IF(LEN(formulario!K299)&lt;=1024,"OK","ERROR"))</f>
        <v/>
      </c>
      <c r="L299" t="str">
        <f>IF(
TRIM(formulario!L299)="",
"",
IF(
AND(
ISERROR(SEARCH(",",TRIM(formulario!L299))),
LEN(TRIM(formulario!L299))-LEN(SUBSTITUTE(TRIM(formulario!L299),".",""))&lt;=1,
ISNUMBER(--SUBSTITUTE(TRIM(formulario!L299),".","")),
NOT(LEFT(TRIM(formulario!L299),1)="."),
NOT(RIGHT(TRIM(formulario!L299),1)=".")
),
"OK",
"ERROR"
)
)</f>
        <v/>
      </c>
      <c r="M299" t="str">
        <f>IF(
TRIM(formulario!M299)="",
"",
IF(
AND(
LEN(TRIM(formulario!M299))=10,
MID(TRIM(formulario!M299),3,1)="/",
MID(TRIM(formulario!M299),6,1)="/",
ISNUMBER(DATE(
VALUE(RIGHT(TRIM(formulario!M299),4)),
VALUE(MID(TRIM(formulario!M299),4,2)),
VALUE(LEFT(TRIM(formulario!M299),2))
))
),
"OK",
"ERROR"
)
)</f>
        <v/>
      </c>
      <c r="N299" t="str">
        <f>IF(
TRIM(formulario!N299)="",
"",
IF(
AND(
LEFT(TRIM(formulario!N299),1)="[",
RIGHT(TRIM(formulario!N299),1)="]",
LEN(TRIM(formulario!N299))-LEN(SUBSTITUTE(TRIM(formulario!N299),"[",""))&gt;=1,
LEN(TRIM(formulario!N299))-LEN(SUBSTITUTE(TRIM(formulario!N299),"]",""))&gt;=1,
LEN(TRIM(formulario!N299))-LEN(SUBSTITUTE(TRIM(formulario!N299),".",""))&gt;=2
),
"OK",
"ERROR"
)
)</f>
        <v/>
      </c>
      <c r="O299" t="str">
        <f>IF(formulario!O299="","",IF(COUNTIF(catalogo_areas_tematicas,formulario!O299)&gt;0,"OK","ERROR"))</f>
        <v/>
      </c>
      <c r="P299" t="str">
        <f>IF(formulario!P299="","",IF(COUNTIF(catalogo_tipos_operacion,formulario!P299)&gt;0,"OK","ERROR"))</f>
        <v/>
      </c>
      <c r="Q299" t="str">
        <f>IF(formulario!Q299="","",IF(COUNTIF(catalogo_productos,formulario!Q299)&gt;0,"OK","ERROR"))</f>
        <v/>
      </c>
    </row>
    <row r="300" spans="1:17">
      <c r="A300" t="str">
        <f>IF(TRIM(formulario!A300)="","",IF(AND(ISNUMBER(VALUE(TRIM(formulario!A300))),OR(LEN(TRIM(formulario!A300))=10, LEN(TRIM(formulario!A300))=13)),"OK","ERROR"))</f>
        <v/>
      </c>
      <c r="B300" t="str">
        <f>IF(TRIM(formulario!B300)="","",IF(AND(ISNUMBER(SEARCH("@",formulario!B300)),ISNUMBER(SEARCH(".",formulario!B300)),NOT(ISNUMBER(SEARCH(" ",formulario!B300)))),"OK","ERROR"))</f>
        <v/>
      </c>
      <c r="C300" t="str">
        <f>IF(TRIM(formulario!C300)="","",IF(AND(LEN(TRIM(formulario!C300))=10,ISNUMBER(VALUE(TRIM(formulario!C300))),LEFT(TRIM(formulario!C300),1)="0"),"OK","ERROR"))</f>
        <v/>
      </c>
      <c r="D300" t="str">
        <f>IF(formulario!D300="","",IF(COUNTIF(catalogo_provincias,formulario!D300)&gt;0,"OK","ERROR"))</f>
        <v/>
      </c>
      <c r="E300" t="str">
        <f>IF(formulario!E300="","",IF(COUNTIF(catalogo_ubicacion!$I$2:$I$222,formulario!D300&amp;"|"&amp;formulario!E300)&gt;0,"OK","ERROR"))</f>
        <v/>
      </c>
      <c r="F300" t="str">
        <f>IF(formulario!F300="","",IF(COUNTIF(catalogo_ubicacion!$E$2:$E$1300,formulario!D300&amp;"|"&amp;formulario!E300&amp;"|"&amp;formulario!F300)&gt;0,"OK","ERROR"))</f>
        <v/>
      </c>
      <c r="G300" t="str">
        <f>IF(TRIM(formulario!G300)="","",IF(LEN(formulario!G300)&lt;=256,"OK","ERROR"))</f>
        <v/>
      </c>
      <c r="H300" t="str">
        <f>IF(TRIM(formulario!H300)="","",IF(LEN(formulario!H300)&lt;=256,"OK","ERROR"))</f>
        <v/>
      </c>
      <c r="I300" t="str">
        <f>IF(
TRIM(formulario!I300)="",
"",
IF(
AND(
ISERROR(SEARCH(",",TRIM(formulario!I300))),
LEN(TRIM(formulario!I300))-LEN(SUBSTITUTE(TRIM(formulario!I300),".",""))&lt;=1,
ISNUMBER(--SUBSTITUTE(TRIM(formulario!I300),".","")),
NOT(LEFT(TRIM(formulario!I300),1)="."),
NOT(RIGHT(TRIM(formulario!I300),1)=".")
),
"OK",
"ERROR"
)
)</f>
        <v/>
      </c>
      <c r="J300" t="str">
        <f>IF(TRIM(formulario!J300)="","",IF(LEN(formulario!J300)&lt;=256,"OK","ERROR"))</f>
        <v/>
      </c>
      <c r="K300" t="str">
        <f>IF(TRIM(formulario!K300)="","",IF(LEN(formulario!K300)&lt;=1024,"OK","ERROR"))</f>
        <v/>
      </c>
      <c r="L300" t="str">
        <f>IF(
TRIM(formulario!L300)="",
"",
IF(
AND(
ISERROR(SEARCH(",",TRIM(formulario!L300))),
LEN(TRIM(formulario!L300))-LEN(SUBSTITUTE(TRIM(formulario!L300),".",""))&lt;=1,
ISNUMBER(--SUBSTITUTE(TRIM(formulario!L300),".","")),
NOT(LEFT(TRIM(formulario!L300),1)="."),
NOT(RIGHT(TRIM(formulario!L300),1)=".")
),
"OK",
"ERROR"
)
)</f>
        <v/>
      </c>
      <c r="M300" t="str">
        <f>IF(
TRIM(formulario!M300)="",
"",
IF(
AND(
LEN(TRIM(formulario!M300))=10,
MID(TRIM(formulario!M300),3,1)="/",
MID(TRIM(formulario!M300),6,1)="/",
ISNUMBER(DATE(
VALUE(RIGHT(TRIM(formulario!M300),4)),
VALUE(MID(TRIM(formulario!M300),4,2)),
VALUE(LEFT(TRIM(formulario!M300),2))
))
),
"OK",
"ERROR"
)
)</f>
        <v/>
      </c>
      <c r="N300" t="str">
        <f>IF(
TRIM(formulario!N300)="",
"",
IF(
AND(
LEFT(TRIM(formulario!N300),1)="[",
RIGHT(TRIM(formulario!N300),1)="]",
LEN(TRIM(formulario!N300))-LEN(SUBSTITUTE(TRIM(formulario!N300),"[",""))&gt;=1,
LEN(TRIM(formulario!N300))-LEN(SUBSTITUTE(TRIM(formulario!N300),"]",""))&gt;=1,
LEN(TRIM(formulario!N300))-LEN(SUBSTITUTE(TRIM(formulario!N300),".",""))&gt;=2
),
"OK",
"ERROR"
)
)</f>
        <v/>
      </c>
      <c r="O300" t="str">
        <f>IF(formulario!O300="","",IF(COUNTIF(catalogo_areas_tematicas,formulario!O300)&gt;0,"OK","ERROR"))</f>
        <v/>
      </c>
      <c r="P300" t="str">
        <f>IF(formulario!P300="","",IF(COUNTIF(catalogo_tipos_operacion,formulario!P300)&gt;0,"OK","ERROR"))</f>
        <v/>
      </c>
      <c r="Q300" t="str">
        <f>IF(formulario!Q300="","",IF(COUNTIF(catalogo_productos,formulario!Q300)&gt;0,"OK","ERROR"))</f>
        <v/>
      </c>
    </row>
    <row r="301" spans="1:17">
      <c r="A301" t="str">
        <f>IF(TRIM(formulario!A301)="","",IF(AND(ISNUMBER(VALUE(TRIM(formulario!A301))),OR(LEN(TRIM(formulario!A301))=10, LEN(TRIM(formulario!A301))=13)),"OK","ERROR"))</f>
        <v/>
      </c>
      <c r="B301" t="str">
        <f>IF(TRIM(formulario!B301)="","",IF(AND(ISNUMBER(SEARCH("@",formulario!B301)),ISNUMBER(SEARCH(".",formulario!B301)),NOT(ISNUMBER(SEARCH(" ",formulario!B301)))),"OK","ERROR"))</f>
        <v/>
      </c>
      <c r="C301" t="str">
        <f>IF(TRIM(formulario!C301)="","",IF(AND(LEN(TRIM(formulario!C301))=10,ISNUMBER(VALUE(TRIM(formulario!C301))),LEFT(TRIM(formulario!C301),1)="0"),"OK","ERROR"))</f>
        <v/>
      </c>
      <c r="D301" t="str">
        <f>IF(formulario!D301="","",IF(COUNTIF(catalogo_provincias,formulario!D301)&gt;0,"OK","ERROR"))</f>
        <v/>
      </c>
      <c r="E301" t="str">
        <f>IF(formulario!E301="","",IF(COUNTIF(catalogo_ubicacion!$I$2:$I$222,formulario!D301&amp;"|"&amp;formulario!E301)&gt;0,"OK","ERROR"))</f>
        <v/>
      </c>
      <c r="F301" t="str">
        <f>IF(formulario!F301="","",IF(COUNTIF(catalogo_ubicacion!$E$2:$E$1300,formulario!D301&amp;"|"&amp;formulario!E301&amp;"|"&amp;formulario!F301)&gt;0,"OK","ERROR"))</f>
        <v/>
      </c>
      <c r="G301" t="str">
        <f>IF(TRIM(formulario!G301)="","",IF(LEN(formulario!G301)&lt;=256,"OK","ERROR"))</f>
        <v/>
      </c>
      <c r="H301" t="str">
        <f>IF(TRIM(formulario!H301)="","",IF(LEN(formulario!H301)&lt;=256,"OK","ERROR"))</f>
        <v/>
      </c>
      <c r="I301" t="str">
        <f>IF(
TRIM(formulario!I301)="",
"",
IF(
AND(
ISERROR(SEARCH(",",TRIM(formulario!I301))),
LEN(TRIM(formulario!I301))-LEN(SUBSTITUTE(TRIM(formulario!I301),".",""))&lt;=1,
ISNUMBER(--SUBSTITUTE(TRIM(formulario!I301),".","")),
NOT(LEFT(TRIM(formulario!I301),1)="."),
NOT(RIGHT(TRIM(formulario!I301),1)=".")
),
"OK",
"ERROR"
)
)</f>
        <v/>
      </c>
      <c r="J301" t="str">
        <f>IF(TRIM(formulario!J301)="","",IF(LEN(formulario!J301)&lt;=256,"OK","ERROR"))</f>
        <v/>
      </c>
      <c r="K301" t="str">
        <f>IF(TRIM(formulario!K301)="","",IF(LEN(formulario!K301)&lt;=1024,"OK","ERROR"))</f>
        <v/>
      </c>
      <c r="L301" t="str">
        <f>IF(
TRIM(formulario!L301)="",
"",
IF(
AND(
ISERROR(SEARCH(",",TRIM(formulario!L301))),
LEN(TRIM(formulario!L301))-LEN(SUBSTITUTE(TRIM(formulario!L301),".",""))&lt;=1,
ISNUMBER(--SUBSTITUTE(TRIM(formulario!L301),".","")),
NOT(LEFT(TRIM(formulario!L301),1)="."),
NOT(RIGHT(TRIM(formulario!L301),1)=".")
),
"OK",
"ERROR"
)
)</f>
        <v/>
      </c>
      <c r="M301" t="str">
        <f>IF(
TRIM(formulario!M301)="",
"",
IF(
AND(
LEN(TRIM(formulario!M301))=10,
MID(TRIM(formulario!M301),3,1)="/",
MID(TRIM(formulario!M301),6,1)="/",
ISNUMBER(DATE(
VALUE(RIGHT(TRIM(formulario!M301),4)),
VALUE(MID(TRIM(formulario!M301),4,2)),
VALUE(LEFT(TRIM(formulario!M301),2))
))
),
"OK",
"ERROR"
)
)</f>
        <v/>
      </c>
      <c r="N301" t="str">
        <f>IF(
TRIM(formulario!N301)="",
"",
IF(
AND(
LEFT(TRIM(formulario!N301),1)="[",
RIGHT(TRIM(formulario!N301),1)="]",
LEN(TRIM(formulario!N301))-LEN(SUBSTITUTE(TRIM(formulario!N301),"[",""))&gt;=1,
LEN(TRIM(formulario!N301))-LEN(SUBSTITUTE(TRIM(formulario!N301),"]",""))&gt;=1,
LEN(TRIM(formulario!N301))-LEN(SUBSTITUTE(TRIM(formulario!N301),".",""))&gt;=2
),
"OK",
"ERROR"
)
)</f>
        <v/>
      </c>
      <c r="O301" t="str">
        <f>IF(formulario!O301="","",IF(COUNTIF(catalogo_areas_tematicas,formulario!O301)&gt;0,"OK","ERROR"))</f>
        <v/>
      </c>
      <c r="P301" t="str">
        <f>IF(formulario!P301="","",IF(COUNTIF(catalogo_tipos_operacion,formulario!P301)&gt;0,"OK","ERROR"))</f>
        <v/>
      </c>
      <c r="Q301" t="str">
        <f>IF(formulario!Q301="","",IF(COUNTIF(catalogo_productos,formulario!Q301)&gt;0,"OK","ERROR"))</f>
        <v/>
      </c>
    </row>
    <row r="302" spans="1:17">
      <c r="A302" t="str">
        <f>IF(TRIM(formulario!A302)="","",IF(AND(ISNUMBER(VALUE(TRIM(formulario!A302))),OR(LEN(TRIM(formulario!A302))=10, LEN(TRIM(formulario!A302))=13)),"OK","ERROR"))</f>
        <v/>
      </c>
      <c r="B302" t="str">
        <f>IF(TRIM(formulario!B302)="","",IF(AND(ISNUMBER(SEARCH("@",formulario!B302)),ISNUMBER(SEARCH(".",formulario!B302)),NOT(ISNUMBER(SEARCH(" ",formulario!B302)))),"OK","ERROR"))</f>
        <v/>
      </c>
      <c r="C302" t="str">
        <f>IF(TRIM(formulario!C302)="","",IF(AND(LEN(TRIM(formulario!C302))=10,ISNUMBER(VALUE(TRIM(formulario!C302))),LEFT(TRIM(formulario!C302),1)="0"),"OK","ERROR"))</f>
        <v/>
      </c>
      <c r="D302" t="str">
        <f>IF(formulario!D302="","",IF(COUNTIF(catalogo_provincias,formulario!D302)&gt;0,"OK","ERROR"))</f>
        <v/>
      </c>
      <c r="E302" t="str">
        <f>IF(formulario!E302="","",IF(COUNTIF(catalogo_ubicacion!$I$2:$I$222,formulario!D302&amp;"|"&amp;formulario!E302)&gt;0,"OK","ERROR"))</f>
        <v/>
      </c>
      <c r="F302" t="str">
        <f>IF(formulario!F302="","",IF(COUNTIF(catalogo_ubicacion!$E$2:$E$1300,formulario!D302&amp;"|"&amp;formulario!E302&amp;"|"&amp;formulario!F302)&gt;0,"OK","ERROR"))</f>
        <v/>
      </c>
      <c r="G302" t="str">
        <f>IF(TRIM(formulario!G302)="","",IF(LEN(formulario!G302)&lt;=256,"OK","ERROR"))</f>
        <v/>
      </c>
      <c r="H302" t="str">
        <f>IF(TRIM(formulario!H302)="","",IF(LEN(formulario!H302)&lt;=256,"OK","ERROR"))</f>
        <v/>
      </c>
      <c r="I302" t="str">
        <f>IF(
TRIM(formulario!I302)="",
"",
IF(
AND(
ISERROR(SEARCH(",",TRIM(formulario!I302))),
LEN(TRIM(formulario!I302))-LEN(SUBSTITUTE(TRIM(formulario!I302),".",""))&lt;=1,
ISNUMBER(--SUBSTITUTE(TRIM(formulario!I302),".","")),
NOT(LEFT(TRIM(formulario!I302),1)="."),
NOT(RIGHT(TRIM(formulario!I302),1)=".")
),
"OK",
"ERROR"
)
)</f>
        <v/>
      </c>
      <c r="J302" t="str">
        <f>IF(TRIM(formulario!J302)="","",IF(LEN(formulario!J302)&lt;=256,"OK","ERROR"))</f>
        <v/>
      </c>
      <c r="K302" t="str">
        <f>IF(TRIM(formulario!K302)="","",IF(LEN(formulario!K302)&lt;=1024,"OK","ERROR"))</f>
        <v/>
      </c>
      <c r="L302" t="str">
        <f>IF(
TRIM(formulario!L302)="",
"",
IF(
AND(
ISERROR(SEARCH(",",TRIM(formulario!L302))),
LEN(TRIM(formulario!L302))-LEN(SUBSTITUTE(TRIM(formulario!L302),".",""))&lt;=1,
ISNUMBER(--SUBSTITUTE(TRIM(formulario!L302),".","")),
NOT(LEFT(TRIM(formulario!L302),1)="."),
NOT(RIGHT(TRIM(formulario!L302),1)=".")
),
"OK",
"ERROR"
)
)</f>
        <v/>
      </c>
      <c r="M302" t="str">
        <f>IF(
TRIM(formulario!M302)="",
"",
IF(
AND(
LEN(TRIM(formulario!M302))=10,
MID(TRIM(formulario!M302),3,1)="/",
MID(TRIM(formulario!M302),6,1)="/",
ISNUMBER(DATE(
VALUE(RIGHT(TRIM(formulario!M302),4)),
VALUE(MID(TRIM(formulario!M302),4,2)),
VALUE(LEFT(TRIM(formulario!M302),2))
))
),
"OK",
"ERROR"
)
)</f>
        <v/>
      </c>
      <c r="N302" t="str">
        <f>IF(
TRIM(formulario!N302)="",
"",
IF(
AND(
LEFT(TRIM(formulario!N302),1)="[",
RIGHT(TRIM(formulario!N302),1)="]",
LEN(TRIM(formulario!N302))-LEN(SUBSTITUTE(TRIM(formulario!N302),"[",""))&gt;=1,
LEN(TRIM(formulario!N302))-LEN(SUBSTITUTE(TRIM(formulario!N302),"]",""))&gt;=1,
LEN(TRIM(formulario!N302))-LEN(SUBSTITUTE(TRIM(formulario!N302),".",""))&gt;=2
),
"OK",
"ERROR"
)
)</f>
        <v/>
      </c>
      <c r="O302" t="str">
        <f>IF(formulario!O302="","",IF(COUNTIF(catalogo_areas_tematicas,formulario!O302)&gt;0,"OK","ERROR"))</f>
        <v/>
      </c>
      <c r="P302" t="str">
        <f>IF(formulario!P302="","",IF(COUNTIF(catalogo_tipos_operacion,formulario!P302)&gt;0,"OK","ERROR"))</f>
        <v/>
      </c>
      <c r="Q302" t="str">
        <f>IF(formulario!Q302="","",IF(COUNTIF(catalogo_productos,formulario!Q302)&gt;0,"OK","ERROR"))</f>
        <v/>
      </c>
    </row>
    <row r="303" spans="1:17">
      <c r="A303" t="str">
        <f>IF(TRIM(formulario!A303)="","",IF(AND(ISNUMBER(VALUE(TRIM(formulario!A303))),OR(LEN(TRIM(formulario!A303))=10, LEN(TRIM(formulario!A303))=13)),"OK","ERROR"))</f>
        <v/>
      </c>
      <c r="B303" t="str">
        <f>IF(TRIM(formulario!B303)="","",IF(AND(ISNUMBER(SEARCH("@",formulario!B303)),ISNUMBER(SEARCH(".",formulario!B303)),NOT(ISNUMBER(SEARCH(" ",formulario!B303)))),"OK","ERROR"))</f>
        <v/>
      </c>
      <c r="C303" t="str">
        <f>IF(TRIM(formulario!C303)="","",IF(AND(LEN(TRIM(formulario!C303))=10,ISNUMBER(VALUE(TRIM(formulario!C303))),LEFT(TRIM(formulario!C303),1)="0"),"OK","ERROR"))</f>
        <v/>
      </c>
      <c r="D303" t="str">
        <f>IF(formulario!D303="","",IF(COUNTIF(catalogo_provincias,formulario!D303)&gt;0,"OK","ERROR"))</f>
        <v/>
      </c>
      <c r="E303" t="str">
        <f>IF(formulario!E303="","",IF(COUNTIF(catalogo_ubicacion!$I$2:$I$222,formulario!D303&amp;"|"&amp;formulario!E303)&gt;0,"OK","ERROR"))</f>
        <v/>
      </c>
      <c r="F303" t="str">
        <f>IF(formulario!F303="","",IF(COUNTIF(catalogo_ubicacion!$E$2:$E$1300,formulario!D303&amp;"|"&amp;formulario!E303&amp;"|"&amp;formulario!F303)&gt;0,"OK","ERROR"))</f>
        <v/>
      </c>
      <c r="G303" t="str">
        <f>IF(TRIM(formulario!G303)="","",IF(LEN(formulario!G303)&lt;=256,"OK","ERROR"))</f>
        <v/>
      </c>
      <c r="H303" t="str">
        <f>IF(TRIM(formulario!H303)="","",IF(LEN(formulario!H303)&lt;=256,"OK","ERROR"))</f>
        <v/>
      </c>
      <c r="I303" t="str">
        <f>IF(
TRIM(formulario!I303)="",
"",
IF(
AND(
ISERROR(SEARCH(",",TRIM(formulario!I303))),
LEN(TRIM(formulario!I303))-LEN(SUBSTITUTE(TRIM(formulario!I303),".",""))&lt;=1,
ISNUMBER(--SUBSTITUTE(TRIM(formulario!I303),".","")),
NOT(LEFT(TRIM(formulario!I303),1)="."),
NOT(RIGHT(TRIM(formulario!I303),1)=".")
),
"OK",
"ERROR"
)
)</f>
        <v/>
      </c>
      <c r="J303" t="str">
        <f>IF(TRIM(formulario!J303)="","",IF(LEN(formulario!J303)&lt;=256,"OK","ERROR"))</f>
        <v/>
      </c>
      <c r="K303" t="str">
        <f>IF(TRIM(formulario!K303)="","",IF(LEN(formulario!K303)&lt;=1024,"OK","ERROR"))</f>
        <v/>
      </c>
      <c r="L303" t="str">
        <f>IF(
TRIM(formulario!L303)="",
"",
IF(
AND(
ISERROR(SEARCH(",",TRIM(formulario!L303))),
LEN(TRIM(formulario!L303))-LEN(SUBSTITUTE(TRIM(formulario!L303),".",""))&lt;=1,
ISNUMBER(--SUBSTITUTE(TRIM(formulario!L303),".","")),
NOT(LEFT(TRIM(formulario!L303),1)="."),
NOT(RIGHT(TRIM(formulario!L303),1)=".")
),
"OK",
"ERROR"
)
)</f>
        <v/>
      </c>
      <c r="M303" t="str">
        <f>IF(
TRIM(formulario!M303)="",
"",
IF(
AND(
LEN(TRIM(formulario!M303))=10,
MID(TRIM(formulario!M303),3,1)="/",
MID(TRIM(formulario!M303),6,1)="/",
ISNUMBER(DATE(
VALUE(RIGHT(TRIM(formulario!M303),4)),
VALUE(MID(TRIM(formulario!M303),4,2)),
VALUE(LEFT(TRIM(formulario!M303),2))
))
),
"OK",
"ERROR"
)
)</f>
        <v/>
      </c>
      <c r="N303" t="str">
        <f>IF(
TRIM(formulario!N303)="",
"",
IF(
AND(
LEFT(TRIM(formulario!N303),1)="[",
RIGHT(TRIM(formulario!N303),1)="]",
LEN(TRIM(formulario!N303))-LEN(SUBSTITUTE(TRIM(formulario!N303),"[",""))&gt;=1,
LEN(TRIM(formulario!N303))-LEN(SUBSTITUTE(TRIM(formulario!N303),"]",""))&gt;=1,
LEN(TRIM(formulario!N303))-LEN(SUBSTITUTE(TRIM(formulario!N303),".",""))&gt;=2
),
"OK",
"ERROR"
)
)</f>
        <v/>
      </c>
      <c r="O303" t="str">
        <f>IF(formulario!O303="","",IF(COUNTIF(catalogo_areas_tematicas,formulario!O303)&gt;0,"OK","ERROR"))</f>
        <v/>
      </c>
      <c r="P303" t="str">
        <f>IF(formulario!P303="","",IF(COUNTIF(catalogo_tipos_operacion,formulario!P303)&gt;0,"OK","ERROR"))</f>
        <v/>
      </c>
      <c r="Q303" t="str">
        <f>IF(formulario!Q303="","",IF(COUNTIF(catalogo_productos,formulario!Q303)&gt;0,"OK","ERROR"))</f>
        <v/>
      </c>
    </row>
    <row r="304" spans="1:17">
      <c r="A304" t="str">
        <f>IF(TRIM(formulario!A304)="","",IF(AND(ISNUMBER(VALUE(TRIM(formulario!A304))),OR(LEN(TRIM(formulario!A304))=10, LEN(TRIM(formulario!A304))=13)),"OK","ERROR"))</f>
        <v/>
      </c>
      <c r="B304" t="str">
        <f>IF(TRIM(formulario!B304)="","",IF(AND(ISNUMBER(SEARCH("@",formulario!B304)),ISNUMBER(SEARCH(".",formulario!B304)),NOT(ISNUMBER(SEARCH(" ",formulario!B304)))),"OK","ERROR"))</f>
        <v/>
      </c>
      <c r="C304" t="str">
        <f>IF(TRIM(formulario!C304)="","",IF(AND(LEN(TRIM(formulario!C304))=10,ISNUMBER(VALUE(TRIM(formulario!C304))),LEFT(TRIM(formulario!C304),1)="0"),"OK","ERROR"))</f>
        <v/>
      </c>
      <c r="D304" t="str">
        <f>IF(formulario!D304="","",IF(COUNTIF(catalogo_provincias,formulario!D304)&gt;0,"OK","ERROR"))</f>
        <v/>
      </c>
      <c r="E304" t="str">
        <f>IF(formulario!E304="","",IF(COUNTIF(catalogo_ubicacion!$I$2:$I$222,formulario!D304&amp;"|"&amp;formulario!E304)&gt;0,"OK","ERROR"))</f>
        <v/>
      </c>
      <c r="F304" t="str">
        <f>IF(formulario!F304="","",IF(COUNTIF(catalogo_ubicacion!$E$2:$E$1300,formulario!D304&amp;"|"&amp;formulario!E304&amp;"|"&amp;formulario!F304)&gt;0,"OK","ERROR"))</f>
        <v/>
      </c>
      <c r="G304" t="str">
        <f>IF(TRIM(formulario!G304)="","",IF(LEN(formulario!G304)&lt;=256,"OK","ERROR"))</f>
        <v/>
      </c>
      <c r="H304" t="str">
        <f>IF(TRIM(formulario!H304)="","",IF(LEN(formulario!H304)&lt;=256,"OK","ERROR"))</f>
        <v/>
      </c>
      <c r="I304" t="str">
        <f>IF(
TRIM(formulario!I304)="",
"",
IF(
AND(
ISERROR(SEARCH(",",TRIM(formulario!I304))),
LEN(TRIM(formulario!I304))-LEN(SUBSTITUTE(TRIM(formulario!I304),".",""))&lt;=1,
ISNUMBER(--SUBSTITUTE(TRIM(formulario!I304),".","")),
NOT(LEFT(TRIM(formulario!I304),1)="."),
NOT(RIGHT(TRIM(formulario!I304),1)=".")
),
"OK",
"ERROR"
)
)</f>
        <v/>
      </c>
      <c r="J304" t="str">
        <f>IF(TRIM(formulario!J304)="","",IF(LEN(formulario!J304)&lt;=256,"OK","ERROR"))</f>
        <v/>
      </c>
      <c r="K304" t="str">
        <f>IF(TRIM(formulario!K304)="","",IF(LEN(formulario!K304)&lt;=1024,"OK","ERROR"))</f>
        <v/>
      </c>
      <c r="L304" t="str">
        <f>IF(
TRIM(formulario!L304)="",
"",
IF(
AND(
ISERROR(SEARCH(",",TRIM(formulario!L304))),
LEN(TRIM(formulario!L304))-LEN(SUBSTITUTE(TRIM(formulario!L304),".",""))&lt;=1,
ISNUMBER(--SUBSTITUTE(TRIM(formulario!L304),".","")),
NOT(LEFT(TRIM(formulario!L304),1)="."),
NOT(RIGHT(TRIM(formulario!L304),1)=".")
),
"OK",
"ERROR"
)
)</f>
        <v/>
      </c>
      <c r="M304" t="str">
        <f>IF(
TRIM(formulario!M304)="",
"",
IF(
AND(
LEN(TRIM(formulario!M304))=10,
MID(TRIM(formulario!M304),3,1)="/",
MID(TRIM(formulario!M304),6,1)="/",
ISNUMBER(DATE(
VALUE(RIGHT(TRIM(formulario!M304),4)),
VALUE(MID(TRIM(formulario!M304),4,2)),
VALUE(LEFT(TRIM(formulario!M304),2))
))
),
"OK",
"ERROR"
)
)</f>
        <v/>
      </c>
      <c r="N304" t="str">
        <f>IF(
TRIM(formulario!N304)="",
"",
IF(
AND(
LEFT(TRIM(formulario!N304),1)="[",
RIGHT(TRIM(formulario!N304),1)="]",
LEN(TRIM(formulario!N304))-LEN(SUBSTITUTE(TRIM(formulario!N304),"[",""))&gt;=1,
LEN(TRIM(formulario!N304))-LEN(SUBSTITUTE(TRIM(formulario!N304),"]",""))&gt;=1,
LEN(TRIM(formulario!N304))-LEN(SUBSTITUTE(TRIM(formulario!N304),".",""))&gt;=2
),
"OK",
"ERROR"
)
)</f>
        <v/>
      </c>
      <c r="O304" t="str">
        <f>IF(formulario!O304="","",IF(COUNTIF(catalogo_areas_tematicas,formulario!O304)&gt;0,"OK","ERROR"))</f>
        <v/>
      </c>
      <c r="P304" t="str">
        <f>IF(formulario!P304="","",IF(COUNTIF(catalogo_tipos_operacion,formulario!P304)&gt;0,"OK","ERROR"))</f>
        <v/>
      </c>
      <c r="Q304" t="str">
        <f>IF(formulario!Q304="","",IF(COUNTIF(catalogo_productos,formulario!Q304)&gt;0,"OK","ERROR"))</f>
        <v/>
      </c>
    </row>
    <row r="305" spans="1:17">
      <c r="A305" t="str">
        <f>IF(TRIM(formulario!A305)="","",IF(AND(ISNUMBER(VALUE(TRIM(formulario!A305))),OR(LEN(TRIM(formulario!A305))=10, LEN(TRIM(formulario!A305))=13)),"OK","ERROR"))</f>
        <v/>
      </c>
      <c r="B305" t="str">
        <f>IF(TRIM(formulario!B305)="","",IF(AND(ISNUMBER(SEARCH("@",formulario!B305)),ISNUMBER(SEARCH(".",formulario!B305)),NOT(ISNUMBER(SEARCH(" ",formulario!B305)))),"OK","ERROR"))</f>
        <v/>
      </c>
      <c r="C305" t="str">
        <f>IF(TRIM(formulario!C305)="","",IF(AND(LEN(TRIM(formulario!C305))=10,ISNUMBER(VALUE(TRIM(formulario!C305))),LEFT(TRIM(formulario!C305),1)="0"),"OK","ERROR"))</f>
        <v/>
      </c>
      <c r="D305" t="str">
        <f>IF(formulario!D305="","",IF(COUNTIF(catalogo_provincias,formulario!D305)&gt;0,"OK","ERROR"))</f>
        <v/>
      </c>
      <c r="E305" t="str">
        <f>IF(formulario!E305="","",IF(COUNTIF(catalogo_ubicacion!$I$2:$I$222,formulario!D305&amp;"|"&amp;formulario!E305)&gt;0,"OK","ERROR"))</f>
        <v/>
      </c>
      <c r="F305" t="str">
        <f>IF(formulario!F305="","",IF(COUNTIF(catalogo_ubicacion!$E$2:$E$1300,formulario!D305&amp;"|"&amp;formulario!E305&amp;"|"&amp;formulario!F305)&gt;0,"OK","ERROR"))</f>
        <v/>
      </c>
      <c r="G305" t="str">
        <f>IF(TRIM(formulario!G305)="","",IF(LEN(formulario!G305)&lt;=256,"OK","ERROR"))</f>
        <v/>
      </c>
      <c r="H305" t="str">
        <f>IF(TRIM(formulario!H305)="","",IF(LEN(formulario!H305)&lt;=256,"OK","ERROR"))</f>
        <v/>
      </c>
      <c r="I305" t="str">
        <f>IF(
TRIM(formulario!I305)="",
"",
IF(
AND(
ISERROR(SEARCH(",",TRIM(formulario!I305))),
LEN(TRIM(formulario!I305))-LEN(SUBSTITUTE(TRIM(formulario!I305),".",""))&lt;=1,
ISNUMBER(--SUBSTITUTE(TRIM(formulario!I305),".","")),
NOT(LEFT(TRIM(formulario!I305),1)="."),
NOT(RIGHT(TRIM(formulario!I305),1)=".")
),
"OK",
"ERROR"
)
)</f>
        <v/>
      </c>
      <c r="J305" t="str">
        <f>IF(TRIM(formulario!J305)="","",IF(LEN(formulario!J305)&lt;=256,"OK","ERROR"))</f>
        <v/>
      </c>
      <c r="K305" t="str">
        <f>IF(TRIM(formulario!K305)="","",IF(LEN(formulario!K305)&lt;=1024,"OK","ERROR"))</f>
        <v/>
      </c>
      <c r="L305" t="str">
        <f>IF(
TRIM(formulario!L305)="",
"",
IF(
AND(
ISERROR(SEARCH(",",TRIM(formulario!L305))),
LEN(TRIM(formulario!L305))-LEN(SUBSTITUTE(TRIM(formulario!L305),".",""))&lt;=1,
ISNUMBER(--SUBSTITUTE(TRIM(formulario!L305),".","")),
NOT(LEFT(TRIM(formulario!L305),1)="."),
NOT(RIGHT(TRIM(formulario!L305),1)=".")
),
"OK",
"ERROR"
)
)</f>
        <v/>
      </c>
      <c r="M305" t="str">
        <f>IF(
TRIM(formulario!M305)="",
"",
IF(
AND(
LEN(TRIM(formulario!M305))=10,
MID(TRIM(formulario!M305),3,1)="/",
MID(TRIM(formulario!M305),6,1)="/",
ISNUMBER(DATE(
VALUE(RIGHT(TRIM(formulario!M305),4)),
VALUE(MID(TRIM(formulario!M305),4,2)),
VALUE(LEFT(TRIM(formulario!M305),2))
))
),
"OK",
"ERROR"
)
)</f>
        <v/>
      </c>
      <c r="N305" t="str">
        <f>IF(
TRIM(formulario!N305)="",
"",
IF(
AND(
LEFT(TRIM(formulario!N305),1)="[",
RIGHT(TRIM(formulario!N305),1)="]",
LEN(TRIM(formulario!N305))-LEN(SUBSTITUTE(TRIM(formulario!N305),"[",""))&gt;=1,
LEN(TRIM(formulario!N305))-LEN(SUBSTITUTE(TRIM(formulario!N305),"]",""))&gt;=1,
LEN(TRIM(formulario!N305))-LEN(SUBSTITUTE(TRIM(formulario!N305),".",""))&gt;=2
),
"OK",
"ERROR"
)
)</f>
        <v/>
      </c>
      <c r="O305" t="str">
        <f>IF(formulario!O305="","",IF(COUNTIF(catalogo_areas_tematicas,formulario!O305)&gt;0,"OK","ERROR"))</f>
        <v/>
      </c>
      <c r="P305" t="str">
        <f>IF(formulario!P305="","",IF(COUNTIF(catalogo_tipos_operacion,formulario!P305)&gt;0,"OK","ERROR"))</f>
        <v/>
      </c>
      <c r="Q305" t="str">
        <f>IF(formulario!Q305="","",IF(COUNTIF(catalogo_productos,formulario!Q305)&gt;0,"OK","ERROR"))</f>
        <v/>
      </c>
    </row>
    <row r="306" spans="1:17">
      <c r="A306" t="str">
        <f>IF(TRIM(formulario!A306)="","",IF(AND(ISNUMBER(VALUE(TRIM(formulario!A306))),OR(LEN(TRIM(formulario!A306))=10, LEN(TRIM(formulario!A306))=13)),"OK","ERROR"))</f>
        <v/>
      </c>
      <c r="B306" t="str">
        <f>IF(TRIM(formulario!B306)="","",IF(AND(ISNUMBER(SEARCH("@",formulario!B306)),ISNUMBER(SEARCH(".",formulario!B306)),NOT(ISNUMBER(SEARCH(" ",formulario!B306)))),"OK","ERROR"))</f>
        <v/>
      </c>
      <c r="C306" t="str">
        <f>IF(TRIM(formulario!C306)="","",IF(AND(LEN(TRIM(formulario!C306))=10,ISNUMBER(VALUE(TRIM(formulario!C306))),LEFT(TRIM(formulario!C306),1)="0"),"OK","ERROR"))</f>
        <v/>
      </c>
      <c r="D306" t="str">
        <f>IF(formulario!D306="","",IF(COUNTIF(catalogo_provincias,formulario!D306)&gt;0,"OK","ERROR"))</f>
        <v/>
      </c>
      <c r="E306" t="str">
        <f>IF(formulario!E306="","",IF(COUNTIF(catalogo_ubicacion!$I$2:$I$222,formulario!D306&amp;"|"&amp;formulario!E306)&gt;0,"OK","ERROR"))</f>
        <v/>
      </c>
      <c r="F306" t="str">
        <f>IF(formulario!F306="","",IF(COUNTIF(catalogo_ubicacion!$E$2:$E$1300,formulario!D306&amp;"|"&amp;formulario!E306&amp;"|"&amp;formulario!F306)&gt;0,"OK","ERROR"))</f>
        <v/>
      </c>
      <c r="G306" t="str">
        <f>IF(TRIM(formulario!G306)="","",IF(LEN(formulario!G306)&lt;=256,"OK","ERROR"))</f>
        <v/>
      </c>
      <c r="H306" t="str">
        <f>IF(TRIM(formulario!H306)="","",IF(LEN(formulario!H306)&lt;=256,"OK","ERROR"))</f>
        <v/>
      </c>
      <c r="I306" t="str">
        <f>IF(
TRIM(formulario!I306)="",
"",
IF(
AND(
ISERROR(SEARCH(",",TRIM(formulario!I306))),
LEN(TRIM(formulario!I306))-LEN(SUBSTITUTE(TRIM(formulario!I306),".",""))&lt;=1,
ISNUMBER(--SUBSTITUTE(TRIM(formulario!I306),".","")),
NOT(LEFT(TRIM(formulario!I306),1)="."),
NOT(RIGHT(TRIM(formulario!I306),1)=".")
),
"OK",
"ERROR"
)
)</f>
        <v/>
      </c>
      <c r="J306" t="str">
        <f>IF(TRIM(formulario!J306)="","",IF(LEN(formulario!J306)&lt;=256,"OK","ERROR"))</f>
        <v/>
      </c>
      <c r="K306" t="str">
        <f>IF(TRIM(formulario!K306)="","",IF(LEN(formulario!K306)&lt;=1024,"OK","ERROR"))</f>
        <v/>
      </c>
      <c r="L306" t="str">
        <f>IF(
TRIM(formulario!L306)="",
"",
IF(
AND(
ISERROR(SEARCH(",",TRIM(formulario!L306))),
LEN(TRIM(formulario!L306))-LEN(SUBSTITUTE(TRIM(formulario!L306),".",""))&lt;=1,
ISNUMBER(--SUBSTITUTE(TRIM(formulario!L306),".","")),
NOT(LEFT(TRIM(formulario!L306),1)="."),
NOT(RIGHT(TRIM(formulario!L306),1)=".")
),
"OK",
"ERROR"
)
)</f>
        <v/>
      </c>
      <c r="M306" t="str">
        <f>IF(
TRIM(formulario!M306)="",
"",
IF(
AND(
LEN(TRIM(formulario!M306))=10,
MID(TRIM(formulario!M306),3,1)="/",
MID(TRIM(formulario!M306),6,1)="/",
ISNUMBER(DATE(
VALUE(RIGHT(TRIM(formulario!M306),4)),
VALUE(MID(TRIM(formulario!M306),4,2)),
VALUE(LEFT(TRIM(formulario!M306),2))
))
),
"OK",
"ERROR"
)
)</f>
        <v/>
      </c>
      <c r="N306" t="str">
        <f>IF(
TRIM(formulario!N306)="",
"",
IF(
AND(
LEFT(TRIM(formulario!N306),1)="[",
RIGHT(TRIM(formulario!N306),1)="]",
LEN(TRIM(formulario!N306))-LEN(SUBSTITUTE(TRIM(formulario!N306),"[",""))&gt;=1,
LEN(TRIM(formulario!N306))-LEN(SUBSTITUTE(TRIM(formulario!N306),"]",""))&gt;=1,
LEN(TRIM(formulario!N306))-LEN(SUBSTITUTE(TRIM(formulario!N306),".",""))&gt;=2
),
"OK",
"ERROR"
)
)</f>
        <v/>
      </c>
      <c r="O306" t="str">
        <f>IF(formulario!O306="","",IF(COUNTIF(catalogo_areas_tematicas,formulario!O306)&gt;0,"OK","ERROR"))</f>
        <v/>
      </c>
      <c r="P306" t="str">
        <f>IF(formulario!P306="","",IF(COUNTIF(catalogo_tipos_operacion,formulario!P306)&gt;0,"OK","ERROR"))</f>
        <v/>
      </c>
      <c r="Q306" t="str">
        <f>IF(formulario!Q306="","",IF(COUNTIF(catalogo_productos,formulario!Q306)&gt;0,"OK","ERROR"))</f>
        <v/>
      </c>
    </row>
    <row r="307" spans="1:17">
      <c r="A307" t="str">
        <f>IF(TRIM(formulario!A307)="","",IF(AND(ISNUMBER(VALUE(TRIM(formulario!A307))),OR(LEN(TRIM(formulario!A307))=10, LEN(TRIM(formulario!A307))=13)),"OK","ERROR"))</f>
        <v/>
      </c>
      <c r="B307" t="str">
        <f>IF(TRIM(formulario!B307)="","",IF(AND(ISNUMBER(SEARCH("@",formulario!B307)),ISNUMBER(SEARCH(".",formulario!B307)),NOT(ISNUMBER(SEARCH(" ",formulario!B307)))),"OK","ERROR"))</f>
        <v/>
      </c>
      <c r="C307" t="str">
        <f>IF(TRIM(formulario!C307)="","",IF(AND(LEN(TRIM(formulario!C307))=10,ISNUMBER(VALUE(TRIM(formulario!C307))),LEFT(TRIM(formulario!C307),1)="0"),"OK","ERROR"))</f>
        <v/>
      </c>
      <c r="D307" t="str">
        <f>IF(formulario!D307="","",IF(COUNTIF(catalogo_provincias,formulario!D307)&gt;0,"OK","ERROR"))</f>
        <v/>
      </c>
      <c r="E307" t="str">
        <f>IF(formulario!E307="","",IF(COUNTIF(catalogo_ubicacion!$I$2:$I$222,formulario!D307&amp;"|"&amp;formulario!E307)&gt;0,"OK","ERROR"))</f>
        <v/>
      </c>
      <c r="F307" t="str">
        <f>IF(formulario!F307="","",IF(COUNTIF(catalogo_ubicacion!$E$2:$E$1300,formulario!D307&amp;"|"&amp;formulario!E307&amp;"|"&amp;formulario!F307)&gt;0,"OK","ERROR"))</f>
        <v/>
      </c>
      <c r="G307" t="str">
        <f>IF(TRIM(formulario!G307)="","",IF(LEN(formulario!G307)&lt;=256,"OK","ERROR"))</f>
        <v/>
      </c>
      <c r="H307" t="str">
        <f>IF(TRIM(formulario!H307)="","",IF(LEN(formulario!H307)&lt;=256,"OK","ERROR"))</f>
        <v/>
      </c>
      <c r="I307" t="str">
        <f>IF(
TRIM(formulario!I307)="",
"",
IF(
AND(
ISERROR(SEARCH(",",TRIM(formulario!I307))),
LEN(TRIM(formulario!I307))-LEN(SUBSTITUTE(TRIM(formulario!I307),".",""))&lt;=1,
ISNUMBER(--SUBSTITUTE(TRIM(formulario!I307),".","")),
NOT(LEFT(TRIM(formulario!I307),1)="."),
NOT(RIGHT(TRIM(formulario!I307),1)=".")
),
"OK",
"ERROR"
)
)</f>
        <v/>
      </c>
      <c r="J307" t="str">
        <f>IF(TRIM(formulario!J307)="","",IF(LEN(formulario!J307)&lt;=256,"OK","ERROR"))</f>
        <v/>
      </c>
      <c r="K307" t="str">
        <f>IF(TRIM(formulario!K307)="","",IF(LEN(formulario!K307)&lt;=1024,"OK","ERROR"))</f>
        <v/>
      </c>
      <c r="L307" t="str">
        <f>IF(
TRIM(formulario!L307)="",
"",
IF(
AND(
ISERROR(SEARCH(",",TRIM(formulario!L307))),
LEN(TRIM(formulario!L307))-LEN(SUBSTITUTE(TRIM(formulario!L307),".",""))&lt;=1,
ISNUMBER(--SUBSTITUTE(TRIM(formulario!L307),".","")),
NOT(LEFT(TRIM(formulario!L307),1)="."),
NOT(RIGHT(TRIM(formulario!L307),1)=".")
),
"OK",
"ERROR"
)
)</f>
        <v/>
      </c>
      <c r="M307" t="str">
        <f>IF(
TRIM(formulario!M307)="",
"",
IF(
AND(
LEN(TRIM(formulario!M307))=10,
MID(TRIM(formulario!M307),3,1)="/",
MID(TRIM(formulario!M307),6,1)="/",
ISNUMBER(DATE(
VALUE(RIGHT(TRIM(formulario!M307),4)),
VALUE(MID(TRIM(formulario!M307),4,2)),
VALUE(LEFT(TRIM(formulario!M307),2))
))
),
"OK",
"ERROR"
)
)</f>
        <v/>
      </c>
      <c r="N307" t="str">
        <f>IF(
TRIM(formulario!N307)="",
"",
IF(
AND(
LEFT(TRIM(formulario!N307),1)="[",
RIGHT(TRIM(formulario!N307),1)="]",
LEN(TRIM(formulario!N307))-LEN(SUBSTITUTE(TRIM(formulario!N307),"[",""))&gt;=1,
LEN(TRIM(formulario!N307))-LEN(SUBSTITUTE(TRIM(formulario!N307),"]",""))&gt;=1,
LEN(TRIM(formulario!N307))-LEN(SUBSTITUTE(TRIM(formulario!N307),".",""))&gt;=2
),
"OK",
"ERROR"
)
)</f>
        <v/>
      </c>
      <c r="O307" t="str">
        <f>IF(formulario!O307="","",IF(COUNTIF(catalogo_areas_tematicas,formulario!O307)&gt;0,"OK","ERROR"))</f>
        <v/>
      </c>
      <c r="P307" t="str">
        <f>IF(formulario!P307="","",IF(COUNTIF(catalogo_tipos_operacion,formulario!P307)&gt;0,"OK","ERROR"))</f>
        <v/>
      </c>
      <c r="Q307" t="str">
        <f>IF(formulario!Q307="","",IF(COUNTIF(catalogo_productos,formulario!Q307)&gt;0,"OK","ERROR"))</f>
        <v/>
      </c>
    </row>
    <row r="308" spans="1:17">
      <c r="A308" t="str">
        <f>IF(TRIM(formulario!A308)="","",IF(AND(ISNUMBER(VALUE(TRIM(formulario!A308))),OR(LEN(TRIM(formulario!A308))=10, LEN(TRIM(formulario!A308))=13)),"OK","ERROR"))</f>
        <v/>
      </c>
      <c r="B308" t="str">
        <f>IF(TRIM(formulario!B308)="","",IF(AND(ISNUMBER(SEARCH("@",formulario!B308)),ISNUMBER(SEARCH(".",formulario!B308)),NOT(ISNUMBER(SEARCH(" ",formulario!B308)))),"OK","ERROR"))</f>
        <v/>
      </c>
      <c r="C308" t="str">
        <f>IF(TRIM(formulario!C308)="","",IF(AND(LEN(TRIM(formulario!C308))=10,ISNUMBER(VALUE(TRIM(formulario!C308))),LEFT(TRIM(formulario!C308),1)="0"),"OK","ERROR"))</f>
        <v/>
      </c>
      <c r="D308" t="str">
        <f>IF(formulario!D308="","",IF(COUNTIF(catalogo_provincias,formulario!D308)&gt;0,"OK","ERROR"))</f>
        <v/>
      </c>
      <c r="E308" t="str">
        <f>IF(formulario!E308="","",IF(COUNTIF(catalogo_ubicacion!$I$2:$I$222,formulario!D308&amp;"|"&amp;formulario!E308)&gt;0,"OK","ERROR"))</f>
        <v/>
      </c>
      <c r="F308" t="str">
        <f>IF(formulario!F308="","",IF(COUNTIF(catalogo_ubicacion!$E$2:$E$1300,formulario!D308&amp;"|"&amp;formulario!E308&amp;"|"&amp;formulario!F308)&gt;0,"OK","ERROR"))</f>
        <v/>
      </c>
      <c r="G308" t="str">
        <f>IF(TRIM(formulario!G308)="","",IF(LEN(formulario!G308)&lt;=256,"OK","ERROR"))</f>
        <v/>
      </c>
      <c r="H308" t="str">
        <f>IF(TRIM(formulario!H308)="","",IF(LEN(formulario!H308)&lt;=256,"OK","ERROR"))</f>
        <v/>
      </c>
      <c r="I308" t="str">
        <f>IF(
TRIM(formulario!I308)="",
"",
IF(
AND(
ISERROR(SEARCH(",",TRIM(formulario!I308))),
LEN(TRIM(formulario!I308))-LEN(SUBSTITUTE(TRIM(formulario!I308),".",""))&lt;=1,
ISNUMBER(--SUBSTITUTE(TRIM(formulario!I308),".","")),
NOT(LEFT(TRIM(formulario!I308),1)="."),
NOT(RIGHT(TRIM(formulario!I308),1)=".")
),
"OK",
"ERROR"
)
)</f>
        <v/>
      </c>
      <c r="J308" t="str">
        <f>IF(TRIM(formulario!J308)="","",IF(LEN(formulario!J308)&lt;=256,"OK","ERROR"))</f>
        <v/>
      </c>
      <c r="K308" t="str">
        <f>IF(TRIM(formulario!K308)="","",IF(LEN(formulario!K308)&lt;=1024,"OK","ERROR"))</f>
        <v/>
      </c>
      <c r="L308" t="str">
        <f>IF(
TRIM(formulario!L308)="",
"",
IF(
AND(
ISERROR(SEARCH(",",TRIM(formulario!L308))),
LEN(TRIM(formulario!L308))-LEN(SUBSTITUTE(TRIM(formulario!L308),".",""))&lt;=1,
ISNUMBER(--SUBSTITUTE(TRIM(formulario!L308),".","")),
NOT(LEFT(TRIM(formulario!L308),1)="."),
NOT(RIGHT(TRIM(formulario!L308),1)=".")
),
"OK",
"ERROR"
)
)</f>
        <v/>
      </c>
      <c r="M308" t="str">
        <f>IF(
TRIM(formulario!M308)="",
"",
IF(
AND(
LEN(TRIM(formulario!M308))=10,
MID(TRIM(formulario!M308),3,1)="/",
MID(TRIM(formulario!M308),6,1)="/",
ISNUMBER(DATE(
VALUE(RIGHT(TRIM(formulario!M308),4)),
VALUE(MID(TRIM(formulario!M308),4,2)),
VALUE(LEFT(TRIM(formulario!M308),2))
))
),
"OK",
"ERROR"
)
)</f>
        <v/>
      </c>
      <c r="N308" t="str">
        <f>IF(
TRIM(formulario!N308)="",
"",
IF(
AND(
LEFT(TRIM(formulario!N308),1)="[",
RIGHT(TRIM(formulario!N308),1)="]",
LEN(TRIM(formulario!N308))-LEN(SUBSTITUTE(TRIM(formulario!N308),"[",""))&gt;=1,
LEN(TRIM(formulario!N308))-LEN(SUBSTITUTE(TRIM(formulario!N308),"]",""))&gt;=1,
LEN(TRIM(formulario!N308))-LEN(SUBSTITUTE(TRIM(formulario!N308),".",""))&gt;=2
),
"OK",
"ERROR"
)
)</f>
        <v/>
      </c>
      <c r="O308" t="str">
        <f>IF(formulario!O308="","",IF(COUNTIF(catalogo_areas_tematicas,formulario!O308)&gt;0,"OK","ERROR"))</f>
        <v/>
      </c>
      <c r="P308" t="str">
        <f>IF(formulario!P308="","",IF(COUNTIF(catalogo_tipos_operacion,formulario!P308)&gt;0,"OK","ERROR"))</f>
        <v/>
      </c>
      <c r="Q308" t="str">
        <f>IF(formulario!Q308="","",IF(COUNTIF(catalogo_productos,formulario!Q308)&gt;0,"OK","ERROR"))</f>
        <v/>
      </c>
    </row>
    <row r="309" spans="1:17">
      <c r="A309" t="str">
        <f>IF(TRIM(formulario!A309)="","",IF(AND(ISNUMBER(VALUE(TRIM(formulario!A309))),OR(LEN(TRIM(formulario!A309))=10, LEN(TRIM(formulario!A309))=13)),"OK","ERROR"))</f>
        <v/>
      </c>
      <c r="B309" t="str">
        <f>IF(TRIM(formulario!B309)="","",IF(AND(ISNUMBER(SEARCH("@",formulario!B309)),ISNUMBER(SEARCH(".",formulario!B309)),NOT(ISNUMBER(SEARCH(" ",formulario!B309)))),"OK","ERROR"))</f>
        <v/>
      </c>
      <c r="C309" t="str">
        <f>IF(TRIM(formulario!C309)="","",IF(AND(LEN(TRIM(formulario!C309))=10,ISNUMBER(VALUE(TRIM(formulario!C309))),LEFT(TRIM(formulario!C309),1)="0"),"OK","ERROR"))</f>
        <v/>
      </c>
      <c r="D309" t="str">
        <f>IF(formulario!D309="","",IF(COUNTIF(catalogo_provincias,formulario!D309)&gt;0,"OK","ERROR"))</f>
        <v/>
      </c>
      <c r="E309" t="str">
        <f>IF(formulario!E309="","",IF(COUNTIF(catalogo_ubicacion!$I$2:$I$222,formulario!D309&amp;"|"&amp;formulario!E309)&gt;0,"OK","ERROR"))</f>
        <v/>
      </c>
      <c r="F309" t="str">
        <f>IF(formulario!F309="","",IF(COUNTIF(catalogo_ubicacion!$E$2:$E$1300,formulario!D309&amp;"|"&amp;formulario!E309&amp;"|"&amp;formulario!F309)&gt;0,"OK","ERROR"))</f>
        <v/>
      </c>
      <c r="G309" t="str">
        <f>IF(TRIM(formulario!G309)="","",IF(LEN(formulario!G309)&lt;=256,"OK","ERROR"))</f>
        <v/>
      </c>
      <c r="H309" t="str">
        <f>IF(TRIM(formulario!H309)="","",IF(LEN(formulario!H309)&lt;=256,"OK","ERROR"))</f>
        <v/>
      </c>
      <c r="I309" t="str">
        <f>IF(
TRIM(formulario!I309)="",
"",
IF(
AND(
ISERROR(SEARCH(",",TRIM(formulario!I309))),
LEN(TRIM(formulario!I309))-LEN(SUBSTITUTE(TRIM(formulario!I309),".",""))&lt;=1,
ISNUMBER(--SUBSTITUTE(TRIM(formulario!I309),".","")),
NOT(LEFT(TRIM(formulario!I309),1)="."),
NOT(RIGHT(TRIM(formulario!I309),1)=".")
),
"OK",
"ERROR"
)
)</f>
        <v/>
      </c>
      <c r="J309" t="str">
        <f>IF(TRIM(formulario!J309)="","",IF(LEN(formulario!J309)&lt;=256,"OK","ERROR"))</f>
        <v/>
      </c>
      <c r="K309" t="str">
        <f>IF(TRIM(formulario!K309)="","",IF(LEN(formulario!K309)&lt;=1024,"OK","ERROR"))</f>
        <v/>
      </c>
      <c r="L309" t="str">
        <f>IF(
TRIM(formulario!L309)="",
"",
IF(
AND(
ISERROR(SEARCH(",",TRIM(formulario!L309))),
LEN(TRIM(formulario!L309))-LEN(SUBSTITUTE(TRIM(formulario!L309),".",""))&lt;=1,
ISNUMBER(--SUBSTITUTE(TRIM(formulario!L309),".","")),
NOT(LEFT(TRIM(formulario!L309),1)="."),
NOT(RIGHT(TRIM(formulario!L309),1)=".")
),
"OK",
"ERROR"
)
)</f>
        <v/>
      </c>
      <c r="M309" t="str">
        <f>IF(
TRIM(formulario!M309)="",
"",
IF(
AND(
LEN(TRIM(formulario!M309))=10,
MID(TRIM(formulario!M309),3,1)="/",
MID(TRIM(formulario!M309),6,1)="/",
ISNUMBER(DATE(
VALUE(RIGHT(TRIM(formulario!M309),4)),
VALUE(MID(TRIM(formulario!M309),4,2)),
VALUE(LEFT(TRIM(formulario!M309),2))
))
),
"OK",
"ERROR"
)
)</f>
        <v/>
      </c>
      <c r="N309" t="str">
        <f>IF(
TRIM(formulario!N309)="",
"",
IF(
AND(
LEFT(TRIM(formulario!N309),1)="[",
RIGHT(TRIM(formulario!N309),1)="]",
LEN(TRIM(formulario!N309))-LEN(SUBSTITUTE(TRIM(formulario!N309),"[",""))&gt;=1,
LEN(TRIM(formulario!N309))-LEN(SUBSTITUTE(TRIM(formulario!N309),"]",""))&gt;=1,
LEN(TRIM(formulario!N309))-LEN(SUBSTITUTE(TRIM(formulario!N309),".",""))&gt;=2
),
"OK",
"ERROR"
)
)</f>
        <v/>
      </c>
      <c r="O309" t="str">
        <f>IF(formulario!O309="","",IF(COUNTIF(catalogo_areas_tematicas,formulario!O309)&gt;0,"OK","ERROR"))</f>
        <v/>
      </c>
      <c r="P309" t="str">
        <f>IF(formulario!P309="","",IF(COUNTIF(catalogo_tipos_operacion,formulario!P309)&gt;0,"OK","ERROR"))</f>
        <v/>
      </c>
      <c r="Q309" t="str">
        <f>IF(formulario!Q309="","",IF(COUNTIF(catalogo_productos,formulario!Q309)&gt;0,"OK","ERROR"))</f>
        <v/>
      </c>
    </row>
    <row r="310" spans="1:17">
      <c r="A310" t="str">
        <f>IF(TRIM(formulario!A310)="","",IF(AND(ISNUMBER(VALUE(TRIM(formulario!A310))),OR(LEN(TRIM(formulario!A310))=10, LEN(TRIM(formulario!A310))=13)),"OK","ERROR"))</f>
        <v/>
      </c>
      <c r="B310" t="str">
        <f>IF(TRIM(formulario!B310)="","",IF(AND(ISNUMBER(SEARCH("@",formulario!B310)),ISNUMBER(SEARCH(".",formulario!B310)),NOT(ISNUMBER(SEARCH(" ",formulario!B310)))),"OK","ERROR"))</f>
        <v/>
      </c>
      <c r="C310" t="str">
        <f>IF(TRIM(formulario!C310)="","",IF(AND(LEN(TRIM(formulario!C310))=10,ISNUMBER(VALUE(TRIM(formulario!C310))),LEFT(TRIM(formulario!C310),1)="0"),"OK","ERROR"))</f>
        <v/>
      </c>
      <c r="D310" t="str">
        <f>IF(formulario!D310="","",IF(COUNTIF(catalogo_provincias,formulario!D310)&gt;0,"OK","ERROR"))</f>
        <v/>
      </c>
      <c r="E310" t="str">
        <f>IF(formulario!E310="","",IF(COUNTIF(catalogo_ubicacion!$I$2:$I$222,formulario!D310&amp;"|"&amp;formulario!E310)&gt;0,"OK","ERROR"))</f>
        <v/>
      </c>
      <c r="F310" t="str">
        <f>IF(formulario!F310="","",IF(COUNTIF(catalogo_ubicacion!$E$2:$E$1300,formulario!D310&amp;"|"&amp;formulario!E310&amp;"|"&amp;formulario!F310)&gt;0,"OK","ERROR"))</f>
        <v/>
      </c>
      <c r="G310" t="str">
        <f>IF(TRIM(formulario!G310)="","",IF(LEN(formulario!G310)&lt;=256,"OK","ERROR"))</f>
        <v/>
      </c>
      <c r="H310" t="str">
        <f>IF(TRIM(formulario!H310)="","",IF(LEN(formulario!H310)&lt;=256,"OK","ERROR"))</f>
        <v/>
      </c>
      <c r="I310" t="str">
        <f>IF(
TRIM(formulario!I310)="",
"",
IF(
AND(
ISERROR(SEARCH(",",TRIM(formulario!I310))),
LEN(TRIM(formulario!I310))-LEN(SUBSTITUTE(TRIM(formulario!I310),".",""))&lt;=1,
ISNUMBER(--SUBSTITUTE(TRIM(formulario!I310),".","")),
NOT(LEFT(TRIM(formulario!I310),1)="."),
NOT(RIGHT(TRIM(formulario!I310),1)=".")
),
"OK",
"ERROR"
)
)</f>
        <v/>
      </c>
      <c r="J310" t="str">
        <f>IF(TRIM(formulario!J310)="","",IF(LEN(formulario!J310)&lt;=256,"OK","ERROR"))</f>
        <v/>
      </c>
      <c r="K310" t="str">
        <f>IF(TRIM(formulario!K310)="","",IF(LEN(formulario!K310)&lt;=1024,"OK","ERROR"))</f>
        <v/>
      </c>
      <c r="L310" t="str">
        <f>IF(
TRIM(formulario!L310)="",
"",
IF(
AND(
ISERROR(SEARCH(",",TRIM(formulario!L310))),
LEN(TRIM(formulario!L310))-LEN(SUBSTITUTE(TRIM(formulario!L310),".",""))&lt;=1,
ISNUMBER(--SUBSTITUTE(TRIM(formulario!L310),".","")),
NOT(LEFT(TRIM(formulario!L310),1)="."),
NOT(RIGHT(TRIM(formulario!L310),1)=".")
),
"OK",
"ERROR"
)
)</f>
        <v/>
      </c>
      <c r="M310" t="str">
        <f>IF(
TRIM(formulario!M310)="",
"",
IF(
AND(
LEN(TRIM(formulario!M310))=10,
MID(TRIM(formulario!M310),3,1)="/",
MID(TRIM(formulario!M310),6,1)="/",
ISNUMBER(DATE(
VALUE(RIGHT(TRIM(formulario!M310),4)),
VALUE(MID(TRIM(formulario!M310),4,2)),
VALUE(LEFT(TRIM(formulario!M310),2))
))
),
"OK",
"ERROR"
)
)</f>
        <v/>
      </c>
      <c r="N310" t="str">
        <f>IF(
TRIM(formulario!N310)="",
"",
IF(
AND(
LEFT(TRIM(formulario!N310),1)="[",
RIGHT(TRIM(formulario!N310),1)="]",
LEN(TRIM(formulario!N310))-LEN(SUBSTITUTE(TRIM(formulario!N310),"[",""))&gt;=1,
LEN(TRIM(formulario!N310))-LEN(SUBSTITUTE(TRIM(formulario!N310),"]",""))&gt;=1,
LEN(TRIM(formulario!N310))-LEN(SUBSTITUTE(TRIM(formulario!N310),".",""))&gt;=2
),
"OK",
"ERROR"
)
)</f>
        <v/>
      </c>
      <c r="O310" t="str">
        <f>IF(formulario!O310="","",IF(COUNTIF(catalogo_areas_tematicas,formulario!O310)&gt;0,"OK","ERROR"))</f>
        <v/>
      </c>
      <c r="P310" t="str">
        <f>IF(formulario!P310="","",IF(COUNTIF(catalogo_tipos_operacion,formulario!P310)&gt;0,"OK","ERROR"))</f>
        <v/>
      </c>
      <c r="Q310" t="str">
        <f>IF(formulario!Q310="","",IF(COUNTIF(catalogo_productos,formulario!Q310)&gt;0,"OK","ERROR"))</f>
        <v/>
      </c>
    </row>
    <row r="311" spans="1:17">
      <c r="A311" t="str">
        <f>IF(TRIM(formulario!A311)="","",IF(AND(ISNUMBER(VALUE(TRIM(formulario!A311))),OR(LEN(TRIM(formulario!A311))=10, LEN(TRIM(formulario!A311))=13)),"OK","ERROR"))</f>
        <v/>
      </c>
      <c r="B311" t="str">
        <f>IF(TRIM(formulario!B311)="","",IF(AND(ISNUMBER(SEARCH("@",formulario!B311)),ISNUMBER(SEARCH(".",formulario!B311)),NOT(ISNUMBER(SEARCH(" ",formulario!B311)))),"OK","ERROR"))</f>
        <v/>
      </c>
      <c r="C311" t="str">
        <f>IF(TRIM(formulario!C311)="","",IF(AND(LEN(TRIM(formulario!C311))=10,ISNUMBER(VALUE(TRIM(formulario!C311))),LEFT(TRIM(formulario!C311),1)="0"),"OK","ERROR"))</f>
        <v/>
      </c>
      <c r="D311" t="str">
        <f>IF(formulario!D311="","",IF(COUNTIF(catalogo_provincias,formulario!D311)&gt;0,"OK","ERROR"))</f>
        <v/>
      </c>
      <c r="E311" t="str">
        <f>IF(formulario!E311="","",IF(COUNTIF(catalogo_ubicacion!$I$2:$I$222,formulario!D311&amp;"|"&amp;formulario!E311)&gt;0,"OK","ERROR"))</f>
        <v/>
      </c>
      <c r="F311" t="str">
        <f>IF(formulario!F311="","",IF(COUNTIF(catalogo_ubicacion!$E$2:$E$1300,formulario!D311&amp;"|"&amp;formulario!E311&amp;"|"&amp;formulario!F311)&gt;0,"OK","ERROR"))</f>
        <v/>
      </c>
      <c r="G311" t="str">
        <f>IF(TRIM(formulario!G311)="","",IF(LEN(formulario!G311)&lt;=256,"OK","ERROR"))</f>
        <v/>
      </c>
      <c r="H311" t="str">
        <f>IF(TRIM(formulario!H311)="","",IF(LEN(formulario!H311)&lt;=256,"OK","ERROR"))</f>
        <v/>
      </c>
      <c r="I311" t="str">
        <f>IF(
TRIM(formulario!I311)="",
"",
IF(
AND(
ISERROR(SEARCH(",",TRIM(formulario!I311))),
LEN(TRIM(formulario!I311))-LEN(SUBSTITUTE(TRIM(formulario!I311),".",""))&lt;=1,
ISNUMBER(--SUBSTITUTE(TRIM(formulario!I311),".","")),
NOT(LEFT(TRIM(formulario!I311),1)="."),
NOT(RIGHT(TRIM(formulario!I311),1)=".")
),
"OK",
"ERROR"
)
)</f>
        <v/>
      </c>
      <c r="J311" t="str">
        <f>IF(TRIM(formulario!J311)="","",IF(LEN(formulario!J311)&lt;=256,"OK","ERROR"))</f>
        <v/>
      </c>
      <c r="K311" t="str">
        <f>IF(TRIM(formulario!K311)="","",IF(LEN(formulario!K311)&lt;=1024,"OK","ERROR"))</f>
        <v/>
      </c>
      <c r="L311" t="str">
        <f>IF(
TRIM(formulario!L311)="",
"",
IF(
AND(
ISERROR(SEARCH(",",TRIM(formulario!L311))),
LEN(TRIM(formulario!L311))-LEN(SUBSTITUTE(TRIM(formulario!L311),".",""))&lt;=1,
ISNUMBER(--SUBSTITUTE(TRIM(formulario!L311),".","")),
NOT(LEFT(TRIM(formulario!L311),1)="."),
NOT(RIGHT(TRIM(formulario!L311),1)=".")
),
"OK",
"ERROR"
)
)</f>
        <v/>
      </c>
      <c r="M311" t="str">
        <f>IF(
TRIM(formulario!M311)="",
"",
IF(
AND(
LEN(TRIM(formulario!M311))=10,
MID(TRIM(formulario!M311),3,1)="/",
MID(TRIM(formulario!M311),6,1)="/",
ISNUMBER(DATE(
VALUE(RIGHT(TRIM(formulario!M311),4)),
VALUE(MID(TRIM(formulario!M311),4,2)),
VALUE(LEFT(TRIM(formulario!M311),2))
))
),
"OK",
"ERROR"
)
)</f>
        <v/>
      </c>
      <c r="N311" t="str">
        <f>IF(
TRIM(formulario!N311)="",
"",
IF(
AND(
LEFT(TRIM(formulario!N311),1)="[",
RIGHT(TRIM(formulario!N311),1)="]",
LEN(TRIM(formulario!N311))-LEN(SUBSTITUTE(TRIM(formulario!N311),"[",""))&gt;=1,
LEN(TRIM(formulario!N311))-LEN(SUBSTITUTE(TRIM(formulario!N311),"]",""))&gt;=1,
LEN(TRIM(formulario!N311))-LEN(SUBSTITUTE(TRIM(formulario!N311),".",""))&gt;=2
),
"OK",
"ERROR"
)
)</f>
        <v/>
      </c>
      <c r="O311" t="str">
        <f>IF(formulario!O311="","",IF(COUNTIF(catalogo_areas_tematicas,formulario!O311)&gt;0,"OK","ERROR"))</f>
        <v/>
      </c>
      <c r="P311" t="str">
        <f>IF(formulario!P311="","",IF(COUNTIF(catalogo_tipos_operacion,formulario!P311)&gt;0,"OK","ERROR"))</f>
        <v/>
      </c>
      <c r="Q311" t="str">
        <f>IF(formulario!Q311="","",IF(COUNTIF(catalogo_productos,formulario!Q311)&gt;0,"OK","ERROR"))</f>
        <v/>
      </c>
    </row>
    <row r="312" spans="1:17">
      <c r="A312" t="str">
        <f>IF(TRIM(formulario!A312)="","",IF(AND(ISNUMBER(VALUE(TRIM(formulario!A312))),OR(LEN(TRIM(formulario!A312))=10, LEN(TRIM(formulario!A312))=13)),"OK","ERROR"))</f>
        <v/>
      </c>
      <c r="B312" t="str">
        <f>IF(TRIM(formulario!B312)="","",IF(AND(ISNUMBER(SEARCH("@",formulario!B312)),ISNUMBER(SEARCH(".",formulario!B312)),NOT(ISNUMBER(SEARCH(" ",formulario!B312)))),"OK","ERROR"))</f>
        <v/>
      </c>
      <c r="C312" t="str">
        <f>IF(TRIM(formulario!C312)="","",IF(AND(LEN(TRIM(formulario!C312))=10,ISNUMBER(VALUE(TRIM(formulario!C312))),LEFT(TRIM(formulario!C312),1)="0"),"OK","ERROR"))</f>
        <v/>
      </c>
      <c r="D312" t="str">
        <f>IF(formulario!D312="","",IF(COUNTIF(catalogo_provincias,formulario!D312)&gt;0,"OK","ERROR"))</f>
        <v/>
      </c>
      <c r="E312" t="str">
        <f>IF(formulario!E312="","",IF(COUNTIF(catalogo_ubicacion!$I$2:$I$222,formulario!D312&amp;"|"&amp;formulario!E312)&gt;0,"OK","ERROR"))</f>
        <v/>
      </c>
      <c r="F312" t="str">
        <f>IF(formulario!F312="","",IF(COUNTIF(catalogo_ubicacion!$E$2:$E$1300,formulario!D312&amp;"|"&amp;formulario!E312&amp;"|"&amp;formulario!F312)&gt;0,"OK","ERROR"))</f>
        <v/>
      </c>
      <c r="G312" t="str">
        <f>IF(TRIM(formulario!G312)="","",IF(LEN(formulario!G312)&lt;=256,"OK","ERROR"))</f>
        <v/>
      </c>
      <c r="H312" t="str">
        <f>IF(TRIM(formulario!H312)="","",IF(LEN(formulario!H312)&lt;=256,"OK","ERROR"))</f>
        <v/>
      </c>
      <c r="I312" t="str">
        <f>IF(
TRIM(formulario!I312)="",
"",
IF(
AND(
ISERROR(SEARCH(",",TRIM(formulario!I312))),
LEN(TRIM(formulario!I312))-LEN(SUBSTITUTE(TRIM(formulario!I312),".",""))&lt;=1,
ISNUMBER(--SUBSTITUTE(TRIM(formulario!I312),".","")),
NOT(LEFT(TRIM(formulario!I312),1)="."),
NOT(RIGHT(TRIM(formulario!I312),1)=".")
),
"OK",
"ERROR"
)
)</f>
        <v/>
      </c>
      <c r="J312" t="str">
        <f>IF(TRIM(formulario!J312)="","",IF(LEN(formulario!J312)&lt;=256,"OK","ERROR"))</f>
        <v/>
      </c>
      <c r="K312" t="str">
        <f>IF(TRIM(formulario!K312)="","",IF(LEN(formulario!K312)&lt;=1024,"OK","ERROR"))</f>
        <v/>
      </c>
      <c r="L312" t="str">
        <f>IF(
TRIM(formulario!L312)="",
"",
IF(
AND(
ISERROR(SEARCH(",",TRIM(formulario!L312))),
LEN(TRIM(formulario!L312))-LEN(SUBSTITUTE(TRIM(formulario!L312),".",""))&lt;=1,
ISNUMBER(--SUBSTITUTE(TRIM(formulario!L312),".","")),
NOT(LEFT(TRIM(formulario!L312),1)="."),
NOT(RIGHT(TRIM(formulario!L312),1)=".")
),
"OK",
"ERROR"
)
)</f>
        <v/>
      </c>
      <c r="M312" t="str">
        <f>IF(
TRIM(formulario!M312)="",
"",
IF(
AND(
LEN(TRIM(formulario!M312))=10,
MID(TRIM(formulario!M312),3,1)="/",
MID(TRIM(formulario!M312),6,1)="/",
ISNUMBER(DATE(
VALUE(RIGHT(TRIM(formulario!M312),4)),
VALUE(MID(TRIM(formulario!M312),4,2)),
VALUE(LEFT(TRIM(formulario!M312),2))
))
),
"OK",
"ERROR"
)
)</f>
        <v/>
      </c>
      <c r="N312" t="str">
        <f>IF(
TRIM(formulario!N312)="",
"",
IF(
AND(
LEFT(TRIM(formulario!N312),1)="[",
RIGHT(TRIM(formulario!N312),1)="]",
LEN(TRIM(formulario!N312))-LEN(SUBSTITUTE(TRIM(formulario!N312),"[",""))&gt;=1,
LEN(TRIM(formulario!N312))-LEN(SUBSTITUTE(TRIM(formulario!N312),"]",""))&gt;=1,
LEN(TRIM(formulario!N312))-LEN(SUBSTITUTE(TRIM(formulario!N312),".",""))&gt;=2
),
"OK",
"ERROR"
)
)</f>
        <v/>
      </c>
      <c r="O312" t="str">
        <f>IF(formulario!O312="","",IF(COUNTIF(catalogo_areas_tematicas,formulario!O312)&gt;0,"OK","ERROR"))</f>
        <v/>
      </c>
      <c r="P312" t="str">
        <f>IF(formulario!P312="","",IF(COUNTIF(catalogo_tipos_operacion,formulario!P312)&gt;0,"OK","ERROR"))</f>
        <v/>
      </c>
      <c r="Q312" t="str">
        <f>IF(formulario!Q312="","",IF(COUNTIF(catalogo_productos,formulario!Q312)&gt;0,"OK","ERROR"))</f>
        <v/>
      </c>
    </row>
    <row r="313" spans="1:17">
      <c r="A313" t="str">
        <f>IF(TRIM(formulario!A313)="","",IF(AND(ISNUMBER(VALUE(TRIM(formulario!A313))),OR(LEN(TRIM(formulario!A313))=10, LEN(TRIM(formulario!A313))=13)),"OK","ERROR"))</f>
        <v/>
      </c>
      <c r="B313" t="str">
        <f>IF(TRIM(formulario!B313)="","",IF(AND(ISNUMBER(SEARCH("@",formulario!B313)),ISNUMBER(SEARCH(".",formulario!B313)),NOT(ISNUMBER(SEARCH(" ",formulario!B313)))),"OK","ERROR"))</f>
        <v/>
      </c>
      <c r="C313" t="str">
        <f>IF(TRIM(formulario!C313)="","",IF(AND(LEN(TRIM(formulario!C313))=10,ISNUMBER(VALUE(TRIM(formulario!C313))),LEFT(TRIM(formulario!C313),1)="0"),"OK","ERROR"))</f>
        <v/>
      </c>
      <c r="D313" t="str">
        <f>IF(formulario!D313="","",IF(COUNTIF(catalogo_provincias,formulario!D313)&gt;0,"OK","ERROR"))</f>
        <v/>
      </c>
      <c r="E313" t="str">
        <f>IF(formulario!E313="","",IF(COUNTIF(catalogo_ubicacion!$I$2:$I$222,formulario!D313&amp;"|"&amp;formulario!E313)&gt;0,"OK","ERROR"))</f>
        <v/>
      </c>
      <c r="F313" t="str">
        <f>IF(formulario!F313="","",IF(COUNTIF(catalogo_ubicacion!$E$2:$E$1300,formulario!D313&amp;"|"&amp;formulario!E313&amp;"|"&amp;formulario!F313)&gt;0,"OK","ERROR"))</f>
        <v/>
      </c>
      <c r="G313" t="str">
        <f>IF(TRIM(formulario!G313)="","",IF(LEN(formulario!G313)&lt;=256,"OK","ERROR"))</f>
        <v/>
      </c>
      <c r="H313" t="str">
        <f>IF(TRIM(formulario!H313)="","",IF(LEN(formulario!H313)&lt;=256,"OK","ERROR"))</f>
        <v/>
      </c>
      <c r="I313" t="str">
        <f>IF(
TRIM(formulario!I313)="",
"",
IF(
AND(
ISERROR(SEARCH(",",TRIM(formulario!I313))),
LEN(TRIM(formulario!I313))-LEN(SUBSTITUTE(TRIM(formulario!I313),".",""))&lt;=1,
ISNUMBER(--SUBSTITUTE(TRIM(formulario!I313),".","")),
NOT(LEFT(TRIM(formulario!I313),1)="."),
NOT(RIGHT(TRIM(formulario!I313),1)=".")
),
"OK",
"ERROR"
)
)</f>
        <v/>
      </c>
      <c r="J313" t="str">
        <f>IF(TRIM(formulario!J313)="","",IF(LEN(formulario!J313)&lt;=256,"OK","ERROR"))</f>
        <v/>
      </c>
      <c r="K313" t="str">
        <f>IF(TRIM(formulario!K313)="","",IF(LEN(formulario!K313)&lt;=1024,"OK","ERROR"))</f>
        <v/>
      </c>
      <c r="L313" t="str">
        <f>IF(
TRIM(formulario!L313)="",
"",
IF(
AND(
ISERROR(SEARCH(",",TRIM(formulario!L313))),
LEN(TRIM(formulario!L313))-LEN(SUBSTITUTE(TRIM(formulario!L313),".",""))&lt;=1,
ISNUMBER(--SUBSTITUTE(TRIM(formulario!L313),".","")),
NOT(LEFT(TRIM(formulario!L313),1)="."),
NOT(RIGHT(TRIM(formulario!L313),1)=".")
),
"OK",
"ERROR"
)
)</f>
        <v/>
      </c>
      <c r="M313" t="str">
        <f>IF(
TRIM(formulario!M313)="",
"",
IF(
AND(
LEN(TRIM(formulario!M313))=10,
MID(TRIM(formulario!M313),3,1)="/",
MID(TRIM(formulario!M313),6,1)="/",
ISNUMBER(DATE(
VALUE(RIGHT(TRIM(formulario!M313),4)),
VALUE(MID(TRIM(formulario!M313),4,2)),
VALUE(LEFT(TRIM(formulario!M313),2))
))
),
"OK",
"ERROR"
)
)</f>
        <v/>
      </c>
      <c r="N313" t="str">
        <f>IF(
TRIM(formulario!N313)="",
"",
IF(
AND(
LEFT(TRIM(formulario!N313),1)="[",
RIGHT(TRIM(formulario!N313),1)="]",
LEN(TRIM(formulario!N313))-LEN(SUBSTITUTE(TRIM(formulario!N313),"[",""))&gt;=1,
LEN(TRIM(formulario!N313))-LEN(SUBSTITUTE(TRIM(formulario!N313),"]",""))&gt;=1,
LEN(TRIM(formulario!N313))-LEN(SUBSTITUTE(TRIM(formulario!N313),".",""))&gt;=2
),
"OK",
"ERROR"
)
)</f>
        <v/>
      </c>
      <c r="O313" t="str">
        <f>IF(formulario!O313="","",IF(COUNTIF(catalogo_areas_tematicas,formulario!O313)&gt;0,"OK","ERROR"))</f>
        <v/>
      </c>
      <c r="P313" t="str">
        <f>IF(formulario!P313="","",IF(COUNTIF(catalogo_tipos_operacion,formulario!P313)&gt;0,"OK","ERROR"))</f>
        <v/>
      </c>
      <c r="Q313" t="str">
        <f>IF(formulario!Q313="","",IF(COUNTIF(catalogo_productos,formulario!Q313)&gt;0,"OK","ERROR"))</f>
        <v/>
      </c>
    </row>
    <row r="314" spans="1:17">
      <c r="A314" t="str">
        <f>IF(TRIM(formulario!A314)="","",IF(AND(ISNUMBER(VALUE(TRIM(formulario!A314))),OR(LEN(TRIM(formulario!A314))=10, LEN(TRIM(formulario!A314))=13)),"OK","ERROR"))</f>
        <v/>
      </c>
      <c r="B314" t="str">
        <f>IF(TRIM(formulario!B314)="","",IF(AND(ISNUMBER(SEARCH("@",formulario!B314)),ISNUMBER(SEARCH(".",formulario!B314)),NOT(ISNUMBER(SEARCH(" ",formulario!B314)))),"OK","ERROR"))</f>
        <v/>
      </c>
      <c r="C314" t="str">
        <f>IF(TRIM(formulario!C314)="","",IF(AND(LEN(TRIM(formulario!C314))=10,ISNUMBER(VALUE(TRIM(formulario!C314))),LEFT(TRIM(formulario!C314),1)="0"),"OK","ERROR"))</f>
        <v/>
      </c>
      <c r="D314" t="str">
        <f>IF(formulario!D314="","",IF(COUNTIF(catalogo_provincias,formulario!D314)&gt;0,"OK","ERROR"))</f>
        <v/>
      </c>
      <c r="E314" t="str">
        <f>IF(formulario!E314="","",IF(COUNTIF(catalogo_ubicacion!$I$2:$I$222,formulario!D314&amp;"|"&amp;formulario!E314)&gt;0,"OK","ERROR"))</f>
        <v/>
      </c>
      <c r="F314" t="str">
        <f>IF(formulario!F314="","",IF(COUNTIF(catalogo_ubicacion!$E$2:$E$1300,formulario!D314&amp;"|"&amp;formulario!E314&amp;"|"&amp;formulario!F314)&gt;0,"OK","ERROR"))</f>
        <v/>
      </c>
      <c r="G314" t="str">
        <f>IF(TRIM(formulario!G314)="","",IF(LEN(formulario!G314)&lt;=256,"OK","ERROR"))</f>
        <v/>
      </c>
      <c r="H314" t="str">
        <f>IF(TRIM(formulario!H314)="","",IF(LEN(formulario!H314)&lt;=256,"OK","ERROR"))</f>
        <v/>
      </c>
      <c r="I314" t="str">
        <f>IF(
TRIM(formulario!I314)="",
"",
IF(
AND(
ISERROR(SEARCH(",",TRIM(formulario!I314))),
LEN(TRIM(formulario!I314))-LEN(SUBSTITUTE(TRIM(formulario!I314),".",""))&lt;=1,
ISNUMBER(--SUBSTITUTE(TRIM(formulario!I314),".","")),
NOT(LEFT(TRIM(formulario!I314),1)="."),
NOT(RIGHT(TRIM(formulario!I314),1)=".")
),
"OK",
"ERROR"
)
)</f>
        <v/>
      </c>
      <c r="J314" t="str">
        <f>IF(TRIM(formulario!J314)="","",IF(LEN(formulario!J314)&lt;=256,"OK","ERROR"))</f>
        <v/>
      </c>
      <c r="K314" t="str">
        <f>IF(TRIM(formulario!K314)="","",IF(LEN(formulario!K314)&lt;=1024,"OK","ERROR"))</f>
        <v/>
      </c>
      <c r="L314" t="str">
        <f>IF(
TRIM(formulario!L314)="",
"",
IF(
AND(
ISERROR(SEARCH(",",TRIM(formulario!L314))),
LEN(TRIM(formulario!L314))-LEN(SUBSTITUTE(TRIM(formulario!L314),".",""))&lt;=1,
ISNUMBER(--SUBSTITUTE(TRIM(formulario!L314),".","")),
NOT(LEFT(TRIM(formulario!L314),1)="."),
NOT(RIGHT(TRIM(formulario!L314),1)=".")
),
"OK",
"ERROR"
)
)</f>
        <v/>
      </c>
      <c r="M314" t="str">
        <f>IF(
TRIM(formulario!M314)="",
"",
IF(
AND(
LEN(TRIM(formulario!M314))=10,
MID(TRIM(formulario!M314),3,1)="/",
MID(TRIM(formulario!M314),6,1)="/",
ISNUMBER(DATE(
VALUE(RIGHT(TRIM(formulario!M314),4)),
VALUE(MID(TRIM(formulario!M314),4,2)),
VALUE(LEFT(TRIM(formulario!M314),2))
))
),
"OK",
"ERROR"
)
)</f>
        <v/>
      </c>
      <c r="N314" t="str">
        <f>IF(
TRIM(formulario!N314)="",
"",
IF(
AND(
LEFT(TRIM(formulario!N314),1)="[",
RIGHT(TRIM(formulario!N314),1)="]",
LEN(TRIM(formulario!N314))-LEN(SUBSTITUTE(TRIM(formulario!N314),"[",""))&gt;=1,
LEN(TRIM(formulario!N314))-LEN(SUBSTITUTE(TRIM(formulario!N314),"]",""))&gt;=1,
LEN(TRIM(formulario!N314))-LEN(SUBSTITUTE(TRIM(formulario!N314),".",""))&gt;=2
),
"OK",
"ERROR"
)
)</f>
        <v/>
      </c>
      <c r="O314" t="str">
        <f>IF(formulario!O314="","",IF(COUNTIF(catalogo_areas_tematicas,formulario!O314)&gt;0,"OK","ERROR"))</f>
        <v/>
      </c>
      <c r="P314" t="str">
        <f>IF(formulario!P314="","",IF(COUNTIF(catalogo_tipos_operacion,formulario!P314)&gt;0,"OK","ERROR"))</f>
        <v/>
      </c>
      <c r="Q314" t="str">
        <f>IF(formulario!Q314="","",IF(COUNTIF(catalogo_productos,formulario!Q314)&gt;0,"OK","ERROR"))</f>
        <v/>
      </c>
    </row>
    <row r="315" spans="1:17">
      <c r="A315" t="str">
        <f>IF(TRIM(formulario!A315)="","",IF(AND(ISNUMBER(VALUE(TRIM(formulario!A315))),OR(LEN(TRIM(formulario!A315))=10, LEN(TRIM(formulario!A315))=13)),"OK","ERROR"))</f>
        <v/>
      </c>
      <c r="B315" t="str">
        <f>IF(TRIM(formulario!B315)="","",IF(AND(ISNUMBER(SEARCH("@",formulario!B315)),ISNUMBER(SEARCH(".",formulario!B315)),NOT(ISNUMBER(SEARCH(" ",formulario!B315)))),"OK","ERROR"))</f>
        <v/>
      </c>
      <c r="C315" t="str">
        <f>IF(TRIM(formulario!C315)="","",IF(AND(LEN(TRIM(formulario!C315))=10,ISNUMBER(VALUE(TRIM(formulario!C315))),LEFT(TRIM(formulario!C315),1)="0"),"OK","ERROR"))</f>
        <v/>
      </c>
      <c r="D315" t="str">
        <f>IF(formulario!D315="","",IF(COUNTIF(catalogo_provincias,formulario!D315)&gt;0,"OK","ERROR"))</f>
        <v/>
      </c>
      <c r="E315" t="str">
        <f>IF(formulario!E315="","",IF(COUNTIF(catalogo_ubicacion!$I$2:$I$222,formulario!D315&amp;"|"&amp;formulario!E315)&gt;0,"OK","ERROR"))</f>
        <v/>
      </c>
      <c r="F315" t="str">
        <f>IF(formulario!F315="","",IF(COUNTIF(catalogo_ubicacion!$E$2:$E$1300,formulario!D315&amp;"|"&amp;formulario!E315&amp;"|"&amp;formulario!F315)&gt;0,"OK","ERROR"))</f>
        <v/>
      </c>
      <c r="G315" t="str">
        <f>IF(TRIM(formulario!G315)="","",IF(LEN(formulario!G315)&lt;=256,"OK","ERROR"))</f>
        <v/>
      </c>
      <c r="H315" t="str">
        <f>IF(TRIM(formulario!H315)="","",IF(LEN(formulario!H315)&lt;=256,"OK","ERROR"))</f>
        <v/>
      </c>
      <c r="I315" t="str">
        <f>IF(
TRIM(formulario!I315)="",
"",
IF(
AND(
ISERROR(SEARCH(",",TRIM(formulario!I315))),
LEN(TRIM(formulario!I315))-LEN(SUBSTITUTE(TRIM(formulario!I315),".",""))&lt;=1,
ISNUMBER(--SUBSTITUTE(TRIM(formulario!I315),".","")),
NOT(LEFT(TRIM(formulario!I315),1)="."),
NOT(RIGHT(TRIM(formulario!I315),1)=".")
),
"OK",
"ERROR"
)
)</f>
        <v/>
      </c>
      <c r="J315" t="str">
        <f>IF(TRIM(formulario!J315)="","",IF(LEN(formulario!J315)&lt;=256,"OK","ERROR"))</f>
        <v/>
      </c>
      <c r="K315" t="str">
        <f>IF(TRIM(formulario!K315)="","",IF(LEN(formulario!K315)&lt;=1024,"OK","ERROR"))</f>
        <v/>
      </c>
      <c r="L315" t="str">
        <f>IF(
TRIM(formulario!L315)="",
"",
IF(
AND(
ISERROR(SEARCH(",",TRIM(formulario!L315))),
LEN(TRIM(formulario!L315))-LEN(SUBSTITUTE(TRIM(formulario!L315),".",""))&lt;=1,
ISNUMBER(--SUBSTITUTE(TRIM(formulario!L315),".","")),
NOT(LEFT(TRIM(formulario!L315),1)="."),
NOT(RIGHT(TRIM(formulario!L315),1)=".")
),
"OK",
"ERROR"
)
)</f>
        <v/>
      </c>
      <c r="M315" t="str">
        <f>IF(
TRIM(formulario!M315)="",
"",
IF(
AND(
LEN(TRIM(formulario!M315))=10,
MID(TRIM(formulario!M315),3,1)="/",
MID(TRIM(formulario!M315),6,1)="/",
ISNUMBER(DATE(
VALUE(RIGHT(TRIM(formulario!M315),4)),
VALUE(MID(TRIM(formulario!M315),4,2)),
VALUE(LEFT(TRIM(formulario!M315),2))
))
),
"OK",
"ERROR"
)
)</f>
        <v/>
      </c>
      <c r="N315" t="str">
        <f>IF(
TRIM(formulario!N315)="",
"",
IF(
AND(
LEFT(TRIM(formulario!N315),1)="[",
RIGHT(TRIM(formulario!N315),1)="]",
LEN(TRIM(formulario!N315))-LEN(SUBSTITUTE(TRIM(formulario!N315),"[",""))&gt;=1,
LEN(TRIM(formulario!N315))-LEN(SUBSTITUTE(TRIM(formulario!N315),"]",""))&gt;=1,
LEN(TRIM(formulario!N315))-LEN(SUBSTITUTE(TRIM(formulario!N315),".",""))&gt;=2
),
"OK",
"ERROR"
)
)</f>
        <v/>
      </c>
      <c r="O315" t="str">
        <f>IF(formulario!O315="","",IF(COUNTIF(catalogo_areas_tematicas,formulario!O315)&gt;0,"OK","ERROR"))</f>
        <v/>
      </c>
      <c r="P315" t="str">
        <f>IF(formulario!P315="","",IF(COUNTIF(catalogo_tipos_operacion,formulario!P315)&gt;0,"OK","ERROR"))</f>
        <v/>
      </c>
      <c r="Q315" t="str">
        <f>IF(formulario!Q315="","",IF(COUNTIF(catalogo_productos,formulario!Q315)&gt;0,"OK","ERROR"))</f>
        <v/>
      </c>
    </row>
    <row r="316" spans="1:17">
      <c r="A316" t="str">
        <f>IF(TRIM(formulario!A316)="","",IF(AND(ISNUMBER(VALUE(TRIM(formulario!A316))),OR(LEN(TRIM(formulario!A316))=10, LEN(TRIM(formulario!A316))=13)),"OK","ERROR"))</f>
        <v/>
      </c>
      <c r="B316" t="str">
        <f>IF(TRIM(formulario!B316)="","",IF(AND(ISNUMBER(SEARCH("@",formulario!B316)),ISNUMBER(SEARCH(".",formulario!B316)),NOT(ISNUMBER(SEARCH(" ",formulario!B316)))),"OK","ERROR"))</f>
        <v/>
      </c>
      <c r="C316" t="str">
        <f>IF(TRIM(formulario!C316)="","",IF(AND(LEN(TRIM(formulario!C316))=10,ISNUMBER(VALUE(TRIM(formulario!C316))),LEFT(TRIM(formulario!C316),1)="0"),"OK","ERROR"))</f>
        <v/>
      </c>
      <c r="D316" t="str">
        <f>IF(formulario!D316="","",IF(COUNTIF(catalogo_provincias,formulario!D316)&gt;0,"OK","ERROR"))</f>
        <v/>
      </c>
      <c r="E316" t="str">
        <f>IF(formulario!E316="","",IF(COUNTIF(catalogo_ubicacion!$I$2:$I$222,formulario!D316&amp;"|"&amp;formulario!E316)&gt;0,"OK","ERROR"))</f>
        <v/>
      </c>
      <c r="F316" t="str">
        <f>IF(formulario!F316="","",IF(COUNTIF(catalogo_ubicacion!$E$2:$E$1300,formulario!D316&amp;"|"&amp;formulario!E316&amp;"|"&amp;formulario!F316)&gt;0,"OK","ERROR"))</f>
        <v/>
      </c>
      <c r="G316" t="str">
        <f>IF(TRIM(formulario!G316)="","",IF(LEN(formulario!G316)&lt;=256,"OK","ERROR"))</f>
        <v/>
      </c>
      <c r="H316" t="str">
        <f>IF(TRIM(formulario!H316)="","",IF(LEN(formulario!H316)&lt;=256,"OK","ERROR"))</f>
        <v/>
      </c>
      <c r="I316" t="str">
        <f>IF(
TRIM(formulario!I316)="",
"",
IF(
AND(
ISERROR(SEARCH(",",TRIM(formulario!I316))),
LEN(TRIM(formulario!I316))-LEN(SUBSTITUTE(TRIM(formulario!I316),".",""))&lt;=1,
ISNUMBER(--SUBSTITUTE(TRIM(formulario!I316),".","")),
NOT(LEFT(TRIM(formulario!I316),1)="."),
NOT(RIGHT(TRIM(formulario!I316),1)=".")
),
"OK",
"ERROR"
)
)</f>
        <v/>
      </c>
      <c r="J316" t="str">
        <f>IF(TRIM(formulario!J316)="","",IF(LEN(formulario!J316)&lt;=256,"OK","ERROR"))</f>
        <v/>
      </c>
      <c r="K316" t="str">
        <f>IF(TRIM(formulario!K316)="","",IF(LEN(formulario!K316)&lt;=1024,"OK","ERROR"))</f>
        <v/>
      </c>
      <c r="L316" t="str">
        <f>IF(
TRIM(formulario!L316)="",
"",
IF(
AND(
ISERROR(SEARCH(",",TRIM(formulario!L316))),
LEN(TRIM(formulario!L316))-LEN(SUBSTITUTE(TRIM(formulario!L316),".",""))&lt;=1,
ISNUMBER(--SUBSTITUTE(TRIM(formulario!L316),".","")),
NOT(LEFT(TRIM(formulario!L316),1)="."),
NOT(RIGHT(TRIM(formulario!L316),1)=".")
),
"OK",
"ERROR"
)
)</f>
        <v/>
      </c>
      <c r="M316" t="str">
        <f>IF(
TRIM(formulario!M316)="",
"",
IF(
AND(
LEN(TRIM(formulario!M316))=10,
MID(TRIM(formulario!M316),3,1)="/",
MID(TRIM(formulario!M316),6,1)="/",
ISNUMBER(DATE(
VALUE(RIGHT(TRIM(formulario!M316),4)),
VALUE(MID(TRIM(formulario!M316),4,2)),
VALUE(LEFT(TRIM(formulario!M316),2))
))
),
"OK",
"ERROR"
)
)</f>
        <v/>
      </c>
      <c r="N316" t="str">
        <f>IF(
TRIM(formulario!N316)="",
"",
IF(
AND(
LEFT(TRIM(formulario!N316),1)="[",
RIGHT(TRIM(formulario!N316),1)="]",
LEN(TRIM(formulario!N316))-LEN(SUBSTITUTE(TRIM(formulario!N316),"[",""))&gt;=1,
LEN(TRIM(formulario!N316))-LEN(SUBSTITUTE(TRIM(formulario!N316),"]",""))&gt;=1,
LEN(TRIM(formulario!N316))-LEN(SUBSTITUTE(TRIM(formulario!N316),".",""))&gt;=2
),
"OK",
"ERROR"
)
)</f>
        <v/>
      </c>
      <c r="O316" t="str">
        <f>IF(formulario!O316="","",IF(COUNTIF(catalogo_areas_tematicas,formulario!O316)&gt;0,"OK","ERROR"))</f>
        <v/>
      </c>
      <c r="P316" t="str">
        <f>IF(formulario!P316="","",IF(COUNTIF(catalogo_tipos_operacion,formulario!P316)&gt;0,"OK","ERROR"))</f>
        <v/>
      </c>
      <c r="Q316" t="str">
        <f>IF(formulario!Q316="","",IF(COUNTIF(catalogo_productos,formulario!Q316)&gt;0,"OK","ERROR"))</f>
        <v/>
      </c>
    </row>
    <row r="317" spans="1:17">
      <c r="A317" t="str">
        <f>IF(TRIM(formulario!A317)="","",IF(AND(ISNUMBER(VALUE(TRIM(formulario!A317))),OR(LEN(TRIM(formulario!A317))=10, LEN(TRIM(formulario!A317))=13)),"OK","ERROR"))</f>
        <v/>
      </c>
      <c r="B317" t="str">
        <f>IF(TRIM(formulario!B317)="","",IF(AND(ISNUMBER(SEARCH("@",formulario!B317)),ISNUMBER(SEARCH(".",formulario!B317)),NOT(ISNUMBER(SEARCH(" ",formulario!B317)))),"OK","ERROR"))</f>
        <v/>
      </c>
      <c r="C317" t="str">
        <f>IF(TRIM(formulario!C317)="","",IF(AND(LEN(TRIM(formulario!C317))=10,ISNUMBER(VALUE(TRIM(formulario!C317))),LEFT(TRIM(formulario!C317),1)="0"),"OK","ERROR"))</f>
        <v/>
      </c>
      <c r="D317" t="str">
        <f>IF(formulario!D317="","",IF(COUNTIF(catalogo_provincias,formulario!D317)&gt;0,"OK","ERROR"))</f>
        <v/>
      </c>
      <c r="E317" t="str">
        <f>IF(formulario!E317="","",IF(COUNTIF(catalogo_ubicacion!$I$2:$I$222,formulario!D317&amp;"|"&amp;formulario!E317)&gt;0,"OK","ERROR"))</f>
        <v/>
      </c>
      <c r="F317" t="str">
        <f>IF(formulario!F317="","",IF(COUNTIF(catalogo_ubicacion!$E$2:$E$1300,formulario!D317&amp;"|"&amp;formulario!E317&amp;"|"&amp;formulario!F317)&gt;0,"OK","ERROR"))</f>
        <v/>
      </c>
      <c r="G317" t="str">
        <f>IF(TRIM(formulario!G317)="","",IF(LEN(formulario!G317)&lt;=256,"OK","ERROR"))</f>
        <v/>
      </c>
      <c r="H317" t="str">
        <f>IF(TRIM(formulario!H317)="","",IF(LEN(formulario!H317)&lt;=256,"OK","ERROR"))</f>
        <v/>
      </c>
      <c r="I317" t="str">
        <f>IF(
TRIM(formulario!I317)="",
"",
IF(
AND(
ISERROR(SEARCH(",",TRIM(formulario!I317))),
LEN(TRIM(formulario!I317))-LEN(SUBSTITUTE(TRIM(formulario!I317),".",""))&lt;=1,
ISNUMBER(--SUBSTITUTE(TRIM(formulario!I317),".","")),
NOT(LEFT(TRIM(formulario!I317),1)="."),
NOT(RIGHT(TRIM(formulario!I317),1)=".")
),
"OK",
"ERROR"
)
)</f>
        <v/>
      </c>
      <c r="J317" t="str">
        <f>IF(TRIM(formulario!J317)="","",IF(LEN(formulario!J317)&lt;=256,"OK","ERROR"))</f>
        <v/>
      </c>
      <c r="K317" t="str">
        <f>IF(TRIM(formulario!K317)="","",IF(LEN(formulario!K317)&lt;=1024,"OK","ERROR"))</f>
        <v/>
      </c>
      <c r="L317" t="str">
        <f>IF(
TRIM(formulario!L317)="",
"",
IF(
AND(
ISERROR(SEARCH(",",TRIM(formulario!L317))),
LEN(TRIM(formulario!L317))-LEN(SUBSTITUTE(TRIM(formulario!L317),".",""))&lt;=1,
ISNUMBER(--SUBSTITUTE(TRIM(formulario!L317),".","")),
NOT(LEFT(TRIM(formulario!L317),1)="."),
NOT(RIGHT(TRIM(formulario!L317),1)=".")
),
"OK",
"ERROR"
)
)</f>
        <v/>
      </c>
      <c r="M317" t="str">
        <f>IF(
TRIM(formulario!M317)="",
"",
IF(
AND(
LEN(TRIM(formulario!M317))=10,
MID(TRIM(formulario!M317),3,1)="/",
MID(TRIM(formulario!M317),6,1)="/",
ISNUMBER(DATE(
VALUE(RIGHT(TRIM(formulario!M317),4)),
VALUE(MID(TRIM(formulario!M317),4,2)),
VALUE(LEFT(TRIM(formulario!M317),2))
))
),
"OK",
"ERROR"
)
)</f>
        <v/>
      </c>
      <c r="N317" t="str">
        <f>IF(
TRIM(formulario!N317)="",
"",
IF(
AND(
LEFT(TRIM(formulario!N317),1)="[",
RIGHT(TRIM(formulario!N317),1)="]",
LEN(TRIM(formulario!N317))-LEN(SUBSTITUTE(TRIM(formulario!N317),"[",""))&gt;=1,
LEN(TRIM(formulario!N317))-LEN(SUBSTITUTE(TRIM(formulario!N317),"]",""))&gt;=1,
LEN(TRIM(formulario!N317))-LEN(SUBSTITUTE(TRIM(formulario!N317),".",""))&gt;=2
),
"OK",
"ERROR"
)
)</f>
        <v/>
      </c>
      <c r="O317" t="str">
        <f>IF(formulario!O317="","",IF(COUNTIF(catalogo_areas_tematicas,formulario!O317)&gt;0,"OK","ERROR"))</f>
        <v/>
      </c>
      <c r="P317" t="str">
        <f>IF(formulario!P317="","",IF(COUNTIF(catalogo_tipos_operacion,formulario!P317)&gt;0,"OK","ERROR"))</f>
        <v/>
      </c>
      <c r="Q317" t="str">
        <f>IF(formulario!Q317="","",IF(COUNTIF(catalogo_productos,formulario!Q317)&gt;0,"OK","ERROR"))</f>
        <v/>
      </c>
    </row>
    <row r="318" spans="1:17">
      <c r="A318" t="str">
        <f>IF(TRIM(formulario!A318)="","",IF(AND(ISNUMBER(VALUE(TRIM(formulario!A318))),OR(LEN(TRIM(formulario!A318))=10, LEN(TRIM(formulario!A318))=13)),"OK","ERROR"))</f>
        <v/>
      </c>
      <c r="B318" t="str">
        <f>IF(TRIM(formulario!B318)="","",IF(AND(ISNUMBER(SEARCH("@",formulario!B318)),ISNUMBER(SEARCH(".",formulario!B318)),NOT(ISNUMBER(SEARCH(" ",formulario!B318)))),"OK","ERROR"))</f>
        <v/>
      </c>
      <c r="C318" t="str">
        <f>IF(TRIM(formulario!C318)="","",IF(AND(LEN(TRIM(formulario!C318))=10,ISNUMBER(VALUE(TRIM(formulario!C318))),LEFT(TRIM(formulario!C318),1)="0"),"OK","ERROR"))</f>
        <v/>
      </c>
      <c r="D318" t="str">
        <f>IF(formulario!D318="","",IF(COUNTIF(catalogo_provincias,formulario!D318)&gt;0,"OK","ERROR"))</f>
        <v/>
      </c>
      <c r="E318" t="str">
        <f>IF(formulario!E318="","",IF(COUNTIF(catalogo_ubicacion!$I$2:$I$222,formulario!D318&amp;"|"&amp;formulario!E318)&gt;0,"OK","ERROR"))</f>
        <v/>
      </c>
      <c r="F318" t="str">
        <f>IF(formulario!F318="","",IF(COUNTIF(catalogo_ubicacion!$E$2:$E$1300,formulario!D318&amp;"|"&amp;formulario!E318&amp;"|"&amp;formulario!F318)&gt;0,"OK","ERROR"))</f>
        <v/>
      </c>
      <c r="G318" t="str">
        <f>IF(TRIM(formulario!G318)="","",IF(LEN(formulario!G318)&lt;=256,"OK","ERROR"))</f>
        <v/>
      </c>
      <c r="H318" t="str">
        <f>IF(TRIM(formulario!H318)="","",IF(LEN(formulario!H318)&lt;=256,"OK","ERROR"))</f>
        <v/>
      </c>
      <c r="I318" t="str">
        <f>IF(
TRIM(formulario!I318)="",
"",
IF(
AND(
ISERROR(SEARCH(",",TRIM(formulario!I318))),
LEN(TRIM(formulario!I318))-LEN(SUBSTITUTE(TRIM(formulario!I318),".",""))&lt;=1,
ISNUMBER(--SUBSTITUTE(TRIM(formulario!I318),".","")),
NOT(LEFT(TRIM(formulario!I318),1)="."),
NOT(RIGHT(TRIM(formulario!I318),1)=".")
),
"OK",
"ERROR"
)
)</f>
        <v/>
      </c>
      <c r="J318" t="str">
        <f>IF(TRIM(formulario!J318)="","",IF(LEN(formulario!J318)&lt;=256,"OK","ERROR"))</f>
        <v/>
      </c>
      <c r="K318" t="str">
        <f>IF(TRIM(formulario!K318)="","",IF(LEN(formulario!K318)&lt;=1024,"OK","ERROR"))</f>
        <v/>
      </c>
      <c r="L318" t="str">
        <f>IF(
TRIM(formulario!L318)="",
"",
IF(
AND(
ISERROR(SEARCH(",",TRIM(formulario!L318))),
LEN(TRIM(formulario!L318))-LEN(SUBSTITUTE(TRIM(formulario!L318),".",""))&lt;=1,
ISNUMBER(--SUBSTITUTE(TRIM(formulario!L318),".","")),
NOT(LEFT(TRIM(formulario!L318),1)="."),
NOT(RIGHT(TRIM(formulario!L318),1)=".")
),
"OK",
"ERROR"
)
)</f>
        <v/>
      </c>
      <c r="M318" t="str">
        <f>IF(
TRIM(formulario!M318)="",
"",
IF(
AND(
LEN(TRIM(formulario!M318))=10,
MID(TRIM(formulario!M318),3,1)="/",
MID(TRIM(formulario!M318),6,1)="/",
ISNUMBER(DATE(
VALUE(RIGHT(TRIM(formulario!M318),4)),
VALUE(MID(TRIM(formulario!M318),4,2)),
VALUE(LEFT(TRIM(formulario!M318),2))
))
),
"OK",
"ERROR"
)
)</f>
        <v/>
      </c>
      <c r="N318" t="str">
        <f>IF(
TRIM(formulario!N318)="",
"",
IF(
AND(
LEFT(TRIM(formulario!N318),1)="[",
RIGHT(TRIM(formulario!N318),1)="]",
LEN(TRIM(formulario!N318))-LEN(SUBSTITUTE(TRIM(formulario!N318),"[",""))&gt;=1,
LEN(TRIM(formulario!N318))-LEN(SUBSTITUTE(TRIM(formulario!N318),"]",""))&gt;=1,
LEN(TRIM(formulario!N318))-LEN(SUBSTITUTE(TRIM(formulario!N318),".",""))&gt;=2
),
"OK",
"ERROR"
)
)</f>
        <v/>
      </c>
      <c r="O318" t="str">
        <f>IF(formulario!O318="","",IF(COUNTIF(catalogo_areas_tematicas,formulario!O318)&gt;0,"OK","ERROR"))</f>
        <v/>
      </c>
      <c r="P318" t="str">
        <f>IF(formulario!P318="","",IF(COUNTIF(catalogo_tipos_operacion,formulario!P318)&gt;0,"OK","ERROR"))</f>
        <v/>
      </c>
      <c r="Q318" t="str">
        <f>IF(formulario!Q318="","",IF(COUNTIF(catalogo_productos,formulario!Q318)&gt;0,"OK","ERROR"))</f>
        <v/>
      </c>
    </row>
    <row r="319" spans="1:17">
      <c r="A319" t="str">
        <f>IF(TRIM(formulario!A319)="","",IF(AND(ISNUMBER(VALUE(TRIM(formulario!A319))),OR(LEN(TRIM(formulario!A319))=10, LEN(TRIM(formulario!A319))=13)),"OK","ERROR"))</f>
        <v/>
      </c>
      <c r="B319" t="str">
        <f>IF(TRIM(formulario!B319)="","",IF(AND(ISNUMBER(SEARCH("@",formulario!B319)),ISNUMBER(SEARCH(".",formulario!B319)),NOT(ISNUMBER(SEARCH(" ",formulario!B319)))),"OK","ERROR"))</f>
        <v/>
      </c>
      <c r="C319" t="str">
        <f>IF(TRIM(formulario!C319)="","",IF(AND(LEN(TRIM(formulario!C319))=10,ISNUMBER(VALUE(TRIM(formulario!C319))),LEFT(TRIM(formulario!C319),1)="0"),"OK","ERROR"))</f>
        <v/>
      </c>
      <c r="D319" t="str">
        <f>IF(formulario!D319="","",IF(COUNTIF(catalogo_provincias,formulario!D319)&gt;0,"OK","ERROR"))</f>
        <v/>
      </c>
      <c r="E319" t="str">
        <f>IF(formulario!E319="","",IF(COUNTIF(catalogo_ubicacion!$I$2:$I$222,formulario!D319&amp;"|"&amp;formulario!E319)&gt;0,"OK","ERROR"))</f>
        <v/>
      </c>
      <c r="F319" t="str">
        <f>IF(formulario!F319="","",IF(COUNTIF(catalogo_ubicacion!$E$2:$E$1300,formulario!D319&amp;"|"&amp;formulario!E319&amp;"|"&amp;formulario!F319)&gt;0,"OK","ERROR"))</f>
        <v/>
      </c>
      <c r="G319" t="str">
        <f>IF(TRIM(formulario!G319)="","",IF(LEN(formulario!G319)&lt;=256,"OK","ERROR"))</f>
        <v/>
      </c>
      <c r="H319" t="str">
        <f>IF(TRIM(formulario!H319)="","",IF(LEN(formulario!H319)&lt;=256,"OK","ERROR"))</f>
        <v/>
      </c>
      <c r="I319" t="str">
        <f>IF(
TRIM(formulario!I319)="",
"",
IF(
AND(
ISERROR(SEARCH(",",TRIM(formulario!I319))),
LEN(TRIM(formulario!I319))-LEN(SUBSTITUTE(TRIM(formulario!I319),".",""))&lt;=1,
ISNUMBER(--SUBSTITUTE(TRIM(formulario!I319),".","")),
NOT(LEFT(TRIM(formulario!I319),1)="."),
NOT(RIGHT(TRIM(formulario!I319),1)=".")
),
"OK",
"ERROR"
)
)</f>
        <v/>
      </c>
      <c r="J319" t="str">
        <f>IF(TRIM(formulario!J319)="","",IF(LEN(formulario!J319)&lt;=256,"OK","ERROR"))</f>
        <v/>
      </c>
      <c r="K319" t="str">
        <f>IF(TRIM(formulario!K319)="","",IF(LEN(formulario!K319)&lt;=1024,"OK","ERROR"))</f>
        <v/>
      </c>
      <c r="L319" t="str">
        <f>IF(
TRIM(formulario!L319)="",
"",
IF(
AND(
ISERROR(SEARCH(",",TRIM(formulario!L319))),
LEN(TRIM(formulario!L319))-LEN(SUBSTITUTE(TRIM(formulario!L319),".",""))&lt;=1,
ISNUMBER(--SUBSTITUTE(TRIM(formulario!L319),".","")),
NOT(LEFT(TRIM(formulario!L319),1)="."),
NOT(RIGHT(TRIM(formulario!L319),1)=".")
),
"OK",
"ERROR"
)
)</f>
        <v/>
      </c>
      <c r="M319" t="str">
        <f>IF(
TRIM(formulario!M319)="",
"",
IF(
AND(
LEN(TRIM(formulario!M319))=10,
MID(TRIM(formulario!M319),3,1)="/",
MID(TRIM(formulario!M319),6,1)="/",
ISNUMBER(DATE(
VALUE(RIGHT(TRIM(formulario!M319),4)),
VALUE(MID(TRIM(formulario!M319),4,2)),
VALUE(LEFT(TRIM(formulario!M319),2))
))
),
"OK",
"ERROR"
)
)</f>
        <v/>
      </c>
      <c r="N319" t="str">
        <f>IF(
TRIM(formulario!N319)="",
"",
IF(
AND(
LEFT(TRIM(formulario!N319),1)="[",
RIGHT(TRIM(formulario!N319),1)="]",
LEN(TRIM(formulario!N319))-LEN(SUBSTITUTE(TRIM(formulario!N319),"[",""))&gt;=1,
LEN(TRIM(formulario!N319))-LEN(SUBSTITUTE(TRIM(formulario!N319),"]",""))&gt;=1,
LEN(TRIM(formulario!N319))-LEN(SUBSTITUTE(TRIM(formulario!N319),".",""))&gt;=2
),
"OK",
"ERROR"
)
)</f>
        <v/>
      </c>
      <c r="O319" t="str">
        <f>IF(formulario!O319="","",IF(COUNTIF(catalogo_areas_tematicas,formulario!O319)&gt;0,"OK","ERROR"))</f>
        <v/>
      </c>
      <c r="P319" t="str">
        <f>IF(formulario!P319="","",IF(COUNTIF(catalogo_tipos_operacion,formulario!P319)&gt;0,"OK","ERROR"))</f>
        <v/>
      </c>
      <c r="Q319" t="str">
        <f>IF(formulario!Q319="","",IF(COUNTIF(catalogo_productos,formulario!Q319)&gt;0,"OK","ERROR"))</f>
        <v/>
      </c>
    </row>
    <row r="320" spans="1:17">
      <c r="A320" t="str">
        <f>IF(TRIM(formulario!A320)="","",IF(AND(ISNUMBER(VALUE(TRIM(formulario!A320))),OR(LEN(TRIM(formulario!A320))=10, LEN(TRIM(formulario!A320))=13)),"OK","ERROR"))</f>
        <v/>
      </c>
      <c r="B320" t="str">
        <f>IF(TRIM(formulario!B320)="","",IF(AND(ISNUMBER(SEARCH("@",formulario!B320)),ISNUMBER(SEARCH(".",formulario!B320)),NOT(ISNUMBER(SEARCH(" ",formulario!B320)))),"OK","ERROR"))</f>
        <v/>
      </c>
      <c r="C320" t="str">
        <f>IF(TRIM(formulario!C320)="","",IF(AND(LEN(TRIM(formulario!C320))=10,ISNUMBER(VALUE(TRIM(formulario!C320))),LEFT(TRIM(formulario!C320),1)="0"),"OK","ERROR"))</f>
        <v/>
      </c>
      <c r="D320" t="str">
        <f>IF(formulario!D320="","",IF(COUNTIF(catalogo_provincias,formulario!D320)&gt;0,"OK","ERROR"))</f>
        <v/>
      </c>
      <c r="E320" t="str">
        <f>IF(formulario!E320="","",IF(COUNTIF(catalogo_ubicacion!$I$2:$I$222,formulario!D320&amp;"|"&amp;formulario!E320)&gt;0,"OK","ERROR"))</f>
        <v/>
      </c>
      <c r="F320" t="str">
        <f>IF(formulario!F320="","",IF(COUNTIF(catalogo_ubicacion!$E$2:$E$1300,formulario!D320&amp;"|"&amp;formulario!E320&amp;"|"&amp;formulario!F320)&gt;0,"OK","ERROR"))</f>
        <v/>
      </c>
      <c r="G320" t="str">
        <f>IF(TRIM(formulario!G320)="","",IF(LEN(formulario!G320)&lt;=256,"OK","ERROR"))</f>
        <v/>
      </c>
      <c r="H320" t="str">
        <f>IF(TRIM(formulario!H320)="","",IF(LEN(formulario!H320)&lt;=256,"OK","ERROR"))</f>
        <v/>
      </c>
      <c r="I320" t="str">
        <f>IF(
TRIM(formulario!I320)="",
"",
IF(
AND(
ISERROR(SEARCH(",",TRIM(formulario!I320))),
LEN(TRIM(formulario!I320))-LEN(SUBSTITUTE(TRIM(formulario!I320),".",""))&lt;=1,
ISNUMBER(--SUBSTITUTE(TRIM(formulario!I320),".","")),
NOT(LEFT(TRIM(formulario!I320),1)="."),
NOT(RIGHT(TRIM(formulario!I320),1)=".")
),
"OK",
"ERROR"
)
)</f>
        <v/>
      </c>
      <c r="J320" t="str">
        <f>IF(TRIM(formulario!J320)="","",IF(LEN(formulario!J320)&lt;=256,"OK","ERROR"))</f>
        <v/>
      </c>
      <c r="K320" t="str">
        <f>IF(TRIM(formulario!K320)="","",IF(LEN(formulario!K320)&lt;=1024,"OK","ERROR"))</f>
        <v/>
      </c>
      <c r="L320" t="str">
        <f>IF(
TRIM(formulario!L320)="",
"",
IF(
AND(
ISERROR(SEARCH(",",TRIM(formulario!L320))),
LEN(TRIM(formulario!L320))-LEN(SUBSTITUTE(TRIM(formulario!L320),".",""))&lt;=1,
ISNUMBER(--SUBSTITUTE(TRIM(formulario!L320),".","")),
NOT(LEFT(TRIM(formulario!L320),1)="."),
NOT(RIGHT(TRIM(formulario!L320),1)=".")
),
"OK",
"ERROR"
)
)</f>
        <v/>
      </c>
      <c r="M320" t="str">
        <f>IF(
TRIM(formulario!M320)="",
"",
IF(
AND(
LEN(TRIM(formulario!M320))=10,
MID(TRIM(formulario!M320),3,1)="/",
MID(TRIM(formulario!M320),6,1)="/",
ISNUMBER(DATE(
VALUE(RIGHT(TRIM(formulario!M320),4)),
VALUE(MID(TRIM(formulario!M320),4,2)),
VALUE(LEFT(TRIM(formulario!M320),2))
))
),
"OK",
"ERROR"
)
)</f>
        <v/>
      </c>
      <c r="N320" t="str">
        <f>IF(
TRIM(formulario!N320)="",
"",
IF(
AND(
LEFT(TRIM(formulario!N320),1)="[",
RIGHT(TRIM(formulario!N320),1)="]",
LEN(TRIM(formulario!N320))-LEN(SUBSTITUTE(TRIM(formulario!N320),"[",""))&gt;=1,
LEN(TRIM(formulario!N320))-LEN(SUBSTITUTE(TRIM(formulario!N320),"]",""))&gt;=1,
LEN(TRIM(formulario!N320))-LEN(SUBSTITUTE(TRIM(formulario!N320),".",""))&gt;=2
),
"OK",
"ERROR"
)
)</f>
        <v/>
      </c>
      <c r="O320" t="str">
        <f>IF(formulario!O320="","",IF(COUNTIF(catalogo_areas_tematicas,formulario!O320)&gt;0,"OK","ERROR"))</f>
        <v/>
      </c>
      <c r="P320" t="str">
        <f>IF(formulario!P320="","",IF(COUNTIF(catalogo_tipos_operacion,formulario!P320)&gt;0,"OK","ERROR"))</f>
        <v/>
      </c>
      <c r="Q320" t="str">
        <f>IF(formulario!Q320="","",IF(COUNTIF(catalogo_productos,formulario!Q320)&gt;0,"OK","ERROR"))</f>
        <v/>
      </c>
    </row>
    <row r="321" spans="1:17">
      <c r="A321" t="str">
        <f>IF(TRIM(formulario!A321)="","",IF(AND(ISNUMBER(VALUE(TRIM(formulario!A321))),OR(LEN(TRIM(formulario!A321))=10, LEN(TRIM(formulario!A321))=13)),"OK","ERROR"))</f>
        <v/>
      </c>
      <c r="B321" t="str">
        <f>IF(TRIM(formulario!B321)="","",IF(AND(ISNUMBER(SEARCH("@",formulario!B321)),ISNUMBER(SEARCH(".",formulario!B321)),NOT(ISNUMBER(SEARCH(" ",formulario!B321)))),"OK","ERROR"))</f>
        <v/>
      </c>
      <c r="C321" t="str">
        <f>IF(TRIM(formulario!C321)="","",IF(AND(LEN(TRIM(formulario!C321))=10,ISNUMBER(VALUE(TRIM(formulario!C321))),LEFT(TRIM(formulario!C321),1)="0"),"OK","ERROR"))</f>
        <v/>
      </c>
      <c r="D321" t="str">
        <f>IF(formulario!D321="","",IF(COUNTIF(catalogo_provincias,formulario!D321)&gt;0,"OK","ERROR"))</f>
        <v/>
      </c>
      <c r="E321" t="str">
        <f>IF(formulario!E321="","",IF(COUNTIF(catalogo_ubicacion!$I$2:$I$222,formulario!D321&amp;"|"&amp;formulario!E321)&gt;0,"OK","ERROR"))</f>
        <v/>
      </c>
      <c r="F321" t="str">
        <f>IF(formulario!F321="","",IF(COUNTIF(catalogo_ubicacion!$E$2:$E$1300,formulario!D321&amp;"|"&amp;formulario!E321&amp;"|"&amp;formulario!F321)&gt;0,"OK","ERROR"))</f>
        <v/>
      </c>
      <c r="G321" t="str">
        <f>IF(TRIM(formulario!G321)="","",IF(LEN(formulario!G321)&lt;=256,"OK","ERROR"))</f>
        <v/>
      </c>
      <c r="H321" t="str">
        <f>IF(TRIM(formulario!H321)="","",IF(LEN(formulario!H321)&lt;=256,"OK","ERROR"))</f>
        <v/>
      </c>
      <c r="I321" t="str">
        <f>IF(
TRIM(formulario!I321)="",
"",
IF(
AND(
ISERROR(SEARCH(",",TRIM(formulario!I321))),
LEN(TRIM(formulario!I321))-LEN(SUBSTITUTE(TRIM(formulario!I321),".",""))&lt;=1,
ISNUMBER(--SUBSTITUTE(TRIM(formulario!I321),".","")),
NOT(LEFT(TRIM(formulario!I321),1)="."),
NOT(RIGHT(TRIM(formulario!I321),1)=".")
),
"OK",
"ERROR"
)
)</f>
        <v/>
      </c>
      <c r="J321" t="str">
        <f>IF(TRIM(formulario!J321)="","",IF(LEN(formulario!J321)&lt;=256,"OK","ERROR"))</f>
        <v/>
      </c>
      <c r="K321" t="str">
        <f>IF(TRIM(formulario!K321)="","",IF(LEN(formulario!K321)&lt;=1024,"OK","ERROR"))</f>
        <v/>
      </c>
      <c r="L321" t="str">
        <f>IF(
TRIM(formulario!L321)="",
"",
IF(
AND(
ISERROR(SEARCH(",",TRIM(formulario!L321))),
LEN(TRIM(formulario!L321))-LEN(SUBSTITUTE(TRIM(formulario!L321),".",""))&lt;=1,
ISNUMBER(--SUBSTITUTE(TRIM(formulario!L321),".","")),
NOT(LEFT(TRIM(formulario!L321),1)="."),
NOT(RIGHT(TRIM(formulario!L321),1)=".")
),
"OK",
"ERROR"
)
)</f>
        <v/>
      </c>
      <c r="M321" t="str">
        <f>IF(
TRIM(formulario!M321)="",
"",
IF(
AND(
LEN(TRIM(formulario!M321))=10,
MID(TRIM(formulario!M321),3,1)="/",
MID(TRIM(formulario!M321),6,1)="/",
ISNUMBER(DATE(
VALUE(RIGHT(TRIM(formulario!M321),4)),
VALUE(MID(TRIM(formulario!M321),4,2)),
VALUE(LEFT(TRIM(formulario!M321),2))
))
),
"OK",
"ERROR"
)
)</f>
        <v/>
      </c>
      <c r="N321" t="str">
        <f>IF(
TRIM(formulario!N321)="",
"",
IF(
AND(
LEFT(TRIM(formulario!N321),1)="[",
RIGHT(TRIM(formulario!N321),1)="]",
LEN(TRIM(formulario!N321))-LEN(SUBSTITUTE(TRIM(formulario!N321),"[",""))&gt;=1,
LEN(TRIM(formulario!N321))-LEN(SUBSTITUTE(TRIM(formulario!N321),"]",""))&gt;=1,
LEN(TRIM(formulario!N321))-LEN(SUBSTITUTE(TRIM(formulario!N321),".",""))&gt;=2
),
"OK",
"ERROR"
)
)</f>
        <v/>
      </c>
      <c r="O321" t="str">
        <f>IF(formulario!O321="","",IF(COUNTIF(catalogo_areas_tematicas,formulario!O321)&gt;0,"OK","ERROR"))</f>
        <v/>
      </c>
      <c r="P321" t="str">
        <f>IF(formulario!P321="","",IF(COUNTIF(catalogo_tipos_operacion,formulario!P321)&gt;0,"OK","ERROR"))</f>
        <v/>
      </c>
      <c r="Q321" t="str">
        <f>IF(formulario!Q321="","",IF(COUNTIF(catalogo_productos,formulario!Q321)&gt;0,"OK","ERROR"))</f>
        <v/>
      </c>
    </row>
    <row r="322" spans="1:17">
      <c r="A322" t="str">
        <f>IF(TRIM(formulario!A322)="","",IF(AND(ISNUMBER(VALUE(TRIM(formulario!A322))),OR(LEN(TRIM(formulario!A322))=10, LEN(TRIM(formulario!A322))=13)),"OK","ERROR"))</f>
        <v/>
      </c>
      <c r="B322" t="str">
        <f>IF(TRIM(formulario!B322)="","",IF(AND(ISNUMBER(SEARCH("@",formulario!B322)),ISNUMBER(SEARCH(".",formulario!B322)),NOT(ISNUMBER(SEARCH(" ",formulario!B322)))),"OK","ERROR"))</f>
        <v/>
      </c>
      <c r="C322" t="str">
        <f>IF(TRIM(formulario!C322)="","",IF(AND(LEN(TRIM(formulario!C322))=10,ISNUMBER(VALUE(TRIM(formulario!C322))),LEFT(TRIM(formulario!C322),1)="0"),"OK","ERROR"))</f>
        <v/>
      </c>
      <c r="D322" t="str">
        <f>IF(formulario!D322="","",IF(COUNTIF(catalogo_provincias,formulario!D322)&gt;0,"OK","ERROR"))</f>
        <v/>
      </c>
      <c r="E322" t="str">
        <f>IF(formulario!E322="","",IF(COUNTIF(catalogo_ubicacion!$I$2:$I$222,formulario!D322&amp;"|"&amp;formulario!E322)&gt;0,"OK","ERROR"))</f>
        <v/>
      </c>
      <c r="F322" t="str">
        <f>IF(formulario!F322="","",IF(COUNTIF(catalogo_ubicacion!$E$2:$E$1300,formulario!D322&amp;"|"&amp;formulario!E322&amp;"|"&amp;formulario!F322)&gt;0,"OK","ERROR"))</f>
        <v/>
      </c>
      <c r="G322" t="str">
        <f>IF(TRIM(formulario!G322)="","",IF(LEN(formulario!G322)&lt;=256,"OK","ERROR"))</f>
        <v/>
      </c>
      <c r="H322" t="str">
        <f>IF(TRIM(formulario!H322)="","",IF(LEN(formulario!H322)&lt;=256,"OK","ERROR"))</f>
        <v/>
      </c>
      <c r="I322" t="str">
        <f>IF(
TRIM(formulario!I322)="",
"",
IF(
AND(
ISERROR(SEARCH(",",TRIM(formulario!I322))),
LEN(TRIM(formulario!I322))-LEN(SUBSTITUTE(TRIM(formulario!I322),".",""))&lt;=1,
ISNUMBER(--SUBSTITUTE(TRIM(formulario!I322),".","")),
NOT(LEFT(TRIM(formulario!I322),1)="."),
NOT(RIGHT(TRIM(formulario!I322),1)=".")
),
"OK",
"ERROR"
)
)</f>
        <v/>
      </c>
      <c r="J322" t="str">
        <f>IF(TRIM(formulario!J322)="","",IF(LEN(formulario!J322)&lt;=256,"OK","ERROR"))</f>
        <v/>
      </c>
      <c r="K322" t="str">
        <f>IF(TRIM(formulario!K322)="","",IF(LEN(formulario!K322)&lt;=1024,"OK","ERROR"))</f>
        <v/>
      </c>
      <c r="L322" t="str">
        <f>IF(
TRIM(formulario!L322)="",
"",
IF(
AND(
ISERROR(SEARCH(",",TRIM(formulario!L322))),
LEN(TRIM(formulario!L322))-LEN(SUBSTITUTE(TRIM(formulario!L322),".",""))&lt;=1,
ISNUMBER(--SUBSTITUTE(TRIM(formulario!L322),".","")),
NOT(LEFT(TRIM(formulario!L322),1)="."),
NOT(RIGHT(TRIM(formulario!L322),1)=".")
),
"OK",
"ERROR"
)
)</f>
        <v/>
      </c>
      <c r="M322" t="str">
        <f>IF(
TRIM(formulario!M322)="",
"",
IF(
AND(
LEN(TRIM(formulario!M322))=10,
MID(TRIM(formulario!M322),3,1)="/",
MID(TRIM(formulario!M322),6,1)="/",
ISNUMBER(DATE(
VALUE(RIGHT(TRIM(formulario!M322),4)),
VALUE(MID(TRIM(formulario!M322),4,2)),
VALUE(LEFT(TRIM(formulario!M322),2))
))
),
"OK",
"ERROR"
)
)</f>
        <v/>
      </c>
      <c r="N322" t="str">
        <f>IF(
TRIM(formulario!N322)="",
"",
IF(
AND(
LEFT(TRIM(formulario!N322),1)="[",
RIGHT(TRIM(formulario!N322),1)="]",
LEN(TRIM(formulario!N322))-LEN(SUBSTITUTE(TRIM(formulario!N322),"[",""))&gt;=1,
LEN(TRIM(formulario!N322))-LEN(SUBSTITUTE(TRIM(formulario!N322),"]",""))&gt;=1,
LEN(TRIM(formulario!N322))-LEN(SUBSTITUTE(TRIM(formulario!N322),".",""))&gt;=2
),
"OK",
"ERROR"
)
)</f>
        <v/>
      </c>
      <c r="O322" t="str">
        <f>IF(formulario!O322="","",IF(COUNTIF(catalogo_areas_tematicas,formulario!O322)&gt;0,"OK","ERROR"))</f>
        <v/>
      </c>
      <c r="P322" t="str">
        <f>IF(formulario!P322="","",IF(COUNTIF(catalogo_tipos_operacion,formulario!P322)&gt;0,"OK","ERROR"))</f>
        <v/>
      </c>
      <c r="Q322" t="str">
        <f>IF(formulario!Q322="","",IF(COUNTIF(catalogo_productos,formulario!Q322)&gt;0,"OK","ERROR"))</f>
        <v/>
      </c>
    </row>
    <row r="323" spans="1:17">
      <c r="A323" t="str">
        <f>IF(TRIM(formulario!A323)="","",IF(AND(ISNUMBER(VALUE(TRIM(formulario!A323))),OR(LEN(TRIM(formulario!A323))=10, LEN(TRIM(formulario!A323))=13)),"OK","ERROR"))</f>
        <v/>
      </c>
      <c r="B323" t="str">
        <f>IF(TRIM(formulario!B323)="","",IF(AND(ISNUMBER(SEARCH("@",formulario!B323)),ISNUMBER(SEARCH(".",formulario!B323)),NOT(ISNUMBER(SEARCH(" ",formulario!B323)))),"OK","ERROR"))</f>
        <v/>
      </c>
      <c r="C323" t="str">
        <f>IF(TRIM(formulario!C323)="","",IF(AND(LEN(TRIM(formulario!C323))=10,ISNUMBER(VALUE(TRIM(formulario!C323))),LEFT(TRIM(formulario!C323),1)="0"),"OK","ERROR"))</f>
        <v/>
      </c>
      <c r="D323" t="str">
        <f>IF(formulario!D323="","",IF(COUNTIF(catalogo_provincias,formulario!D323)&gt;0,"OK","ERROR"))</f>
        <v/>
      </c>
      <c r="E323" t="str">
        <f>IF(formulario!E323="","",IF(COUNTIF(catalogo_ubicacion!$I$2:$I$222,formulario!D323&amp;"|"&amp;formulario!E323)&gt;0,"OK","ERROR"))</f>
        <v/>
      </c>
      <c r="F323" t="str">
        <f>IF(formulario!F323="","",IF(COUNTIF(catalogo_ubicacion!$E$2:$E$1300,formulario!D323&amp;"|"&amp;formulario!E323&amp;"|"&amp;formulario!F323)&gt;0,"OK","ERROR"))</f>
        <v/>
      </c>
      <c r="G323" t="str">
        <f>IF(TRIM(formulario!G323)="","",IF(LEN(formulario!G323)&lt;=256,"OK","ERROR"))</f>
        <v/>
      </c>
      <c r="H323" t="str">
        <f>IF(TRIM(formulario!H323)="","",IF(LEN(formulario!H323)&lt;=256,"OK","ERROR"))</f>
        <v/>
      </c>
      <c r="I323" t="str">
        <f>IF(
TRIM(formulario!I323)="",
"",
IF(
AND(
ISERROR(SEARCH(",",TRIM(formulario!I323))),
LEN(TRIM(formulario!I323))-LEN(SUBSTITUTE(TRIM(formulario!I323),".",""))&lt;=1,
ISNUMBER(--SUBSTITUTE(TRIM(formulario!I323),".","")),
NOT(LEFT(TRIM(formulario!I323),1)="."),
NOT(RIGHT(TRIM(formulario!I323),1)=".")
),
"OK",
"ERROR"
)
)</f>
        <v/>
      </c>
      <c r="J323" t="str">
        <f>IF(TRIM(formulario!J323)="","",IF(LEN(formulario!J323)&lt;=256,"OK","ERROR"))</f>
        <v/>
      </c>
      <c r="K323" t="str">
        <f>IF(TRIM(formulario!K323)="","",IF(LEN(formulario!K323)&lt;=1024,"OK","ERROR"))</f>
        <v/>
      </c>
      <c r="L323" t="str">
        <f>IF(
TRIM(formulario!L323)="",
"",
IF(
AND(
ISERROR(SEARCH(",",TRIM(formulario!L323))),
LEN(TRIM(formulario!L323))-LEN(SUBSTITUTE(TRIM(formulario!L323),".",""))&lt;=1,
ISNUMBER(--SUBSTITUTE(TRIM(formulario!L323),".","")),
NOT(LEFT(TRIM(formulario!L323),1)="."),
NOT(RIGHT(TRIM(formulario!L323),1)=".")
),
"OK",
"ERROR"
)
)</f>
        <v/>
      </c>
      <c r="M323" t="str">
        <f>IF(
TRIM(formulario!M323)="",
"",
IF(
AND(
LEN(TRIM(formulario!M323))=10,
MID(TRIM(formulario!M323),3,1)="/",
MID(TRIM(formulario!M323),6,1)="/",
ISNUMBER(DATE(
VALUE(RIGHT(TRIM(formulario!M323),4)),
VALUE(MID(TRIM(formulario!M323),4,2)),
VALUE(LEFT(TRIM(formulario!M323),2))
))
),
"OK",
"ERROR"
)
)</f>
        <v/>
      </c>
      <c r="N323" t="str">
        <f>IF(
TRIM(formulario!N323)="",
"",
IF(
AND(
LEFT(TRIM(formulario!N323),1)="[",
RIGHT(TRIM(formulario!N323),1)="]",
LEN(TRIM(formulario!N323))-LEN(SUBSTITUTE(TRIM(formulario!N323),"[",""))&gt;=1,
LEN(TRIM(formulario!N323))-LEN(SUBSTITUTE(TRIM(formulario!N323),"]",""))&gt;=1,
LEN(TRIM(formulario!N323))-LEN(SUBSTITUTE(TRIM(formulario!N323),".",""))&gt;=2
),
"OK",
"ERROR"
)
)</f>
        <v/>
      </c>
      <c r="O323" t="str">
        <f>IF(formulario!O323="","",IF(COUNTIF(catalogo_areas_tematicas,formulario!O323)&gt;0,"OK","ERROR"))</f>
        <v/>
      </c>
      <c r="P323" t="str">
        <f>IF(formulario!P323="","",IF(COUNTIF(catalogo_tipos_operacion,formulario!P323)&gt;0,"OK","ERROR"))</f>
        <v/>
      </c>
      <c r="Q323" t="str">
        <f>IF(formulario!Q323="","",IF(COUNTIF(catalogo_productos,formulario!Q323)&gt;0,"OK","ERROR"))</f>
        <v/>
      </c>
    </row>
    <row r="324" spans="1:17">
      <c r="A324" t="str">
        <f>IF(TRIM(formulario!A324)="","",IF(AND(ISNUMBER(VALUE(TRIM(formulario!A324))),OR(LEN(TRIM(formulario!A324))=10, LEN(TRIM(formulario!A324))=13)),"OK","ERROR"))</f>
        <v/>
      </c>
      <c r="B324" t="str">
        <f>IF(TRIM(formulario!B324)="","",IF(AND(ISNUMBER(SEARCH("@",formulario!B324)),ISNUMBER(SEARCH(".",formulario!B324)),NOT(ISNUMBER(SEARCH(" ",formulario!B324)))),"OK","ERROR"))</f>
        <v/>
      </c>
      <c r="C324" t="str">
        <f>IF(TRIM(formulario!C324)="","",IF(AND(LEN(TRIM(formulario!C324))=10,ISNUMBER(VALUE(TRIM(formulario!C324))),LEFT(TRIM(formulario!C324),1)="0"),"OK","ERROR"))</f>
        <v/>
      </c>
      <c r="D324" t="str">
        <f>IF(formulario!D324="","",IF(COUNTIF(catalogo_provincias,formulario!D324)&gt;0,"OK","ERROR"))</f>
        <v/>
      </c>
      <c r="E324" t="str">
        <f>IF(formulario!E324="","",IF(COUNTIF(catalogo_ubicacion!$I$2:$I$222,formulario!D324&amp;"|"&amp;formulario!E324)&gt;0,"OK","ERROR"))</f>
        <v/>
      </c>
      <c r="F324" t="str">
        <f>IF(formulario!F324="","",IF(COUNTIF(catalogo_ubicacion!$E$2:$E$1300,formulario!D324&amp;"|"&amp;formulario!E324&amp;"|"&amp;formulario!F324)&gt;0,"OK","ERROR"))</f>
        <v/>
      </c>
      <c r="G324" t="str">
        <f>IF(TRIM(formulario!G324)="","",IF(LEN(formulario!G324)&lt;=256,"OK","ERROR"))</f>
        <v/>
      </c>
      <c r="H324" t="str">
        <f>IF(TRIM(formulario!H324)="","",IF(LEN(formulario!H324)&lt;=256,"OK","ERROR"))</f>
        <v/>
      </c>
      <c r="I324" t="str">
        <f>IF(
TRIM(formulario!I324)="",
"",
IF(
AND(
ISERROR(SEARCH(",",TRIM(formulario!I324))),
LEN(TRIM(formulario!I324))-LEN(SUBSTITUTE(TRIM(formulario!I324),".",""))&lt;=1,
ISNUMBER(--SUBSTITUTE(TRIM(formulario!I324),".","")),
NOT(LEFT(TRIM(formulario!I324),1)="."),
NOT(RIGHT(TRIM(formulario!I324),1)=".")
),
"OK",
"ERROR"
)
)</f>
        <v/>
      </c>
      <c r="J324" t="str">
        <f>IF(TRIM(formulario!J324)="","",IF(LEN(formulario!J324)&lt;=256,"OK","ERROR"))</f>
        <v/>
      </c>
      <c r="K324" t="str">
        <f>IF(TRIM(formulario!K324)="","",IF(LEN(formulario!K324)&lt;=1024,"OK","ERROR"))</f>
        <v/>
      </c>
      <c r="L324" t="str">
        <f>IF(
TRIM(formulario!L324)="",
"",
IF(
AND(
ISERROR(SEARCH(",",TRIM(formulario!L324))),
LEN(TRIM(formulario!L324))-LEN(SUBSTITUTE(TRIM(formulario!L324),".",""))&lt;=1,
ISNUMBER(--SUBSTITUTE(TRIM(formulario!L324),".","")),
NOT(LEFT(TRIM(formulario!L324),1)="."),
NOT(RIGHT(TRIM(formulario!L324),1)=".")
),
"OK",
"ERROR"
)
)</f>
        <v/>
      </c>
      <c r="M324" t="str">
        <f>IF(
TRIM(formulario!M324)="",
"",
IF(
AND(
LEN(TRIM(formulario!M324))=10,
MID(TRIM(formulario!M324),3,1)="/",
MID(TRIM(formulario!M324),6,1)="/",
ISNUMBER(DATE(
VALUE(RIGHT(TRIM(formulario!M324),4)),
VALUE(MID(TRIM(formulario!M324),4,2)),
VALUE(LEFT(TRIM(formulario!M324),2))
))
),
"OK",
"ERROR"
)
)</f>
        <v/>
      </c>
      <c r="N324" t="str">
        <f>IF(
TRIM(formulario!N324)="",
"",
IF(
AND(
LEFT(TRIM(formulario!N324),1)="[",
RIGHT(TRIM(formulario!N324),1)="]",
LEN(TRIM(formulario!N324))-LEN(SUBSTITUTE(TRIM(formulario!N324),"[",""))&gt;=1,
LEN(TRIM(formulario!N324))-LEN(SUBSTITUTE(TRIM(formulario!N324),"]",""))&gt;=1,
LEN(TRIM(formulario!N324))-LEN(SUBSTITUTE(TRIM(formulario!N324),".",""))&gt;=2
),
"OK",
"ERROR"
)
)</f>
        <v/>
      </c>
      <c r="O324" t="str">
        <f>IF(formulario!O324="","",IF(COUNTIF(catalogo_areas_tematicas,formulario!O324)&gt;0,"OK","ERROR"))</f>
        <v/>
      </c>
      <c r="P324" t="str">
        <f>IF(formulario!P324="","",IF(COUNTIF(catalogo_tipos_operacion,formulario!P324)&gt;0,"OK","ERROR"))</f>
        <v/>
      </c>
      <c r="Q324" t="str">
        <f>IF(formulario!Q324="","",IF(COUNTIF(catalogo_productos,formulario!Q324)&gt;0,"OK","ERROR"))</f>
        <v/>
      </c>
    </row>
    <row r="325" spans="1:17">
      <c r="A325" t="str">
        <f>IF(TRIM(formulario!A325)="","",IF(AND(ISNUMBER(VALUE(TRIM(formulario!A325))),OR(LEN(TRIM(formulario!A325))=10, LEN(TRIM(formulario!A325))=13)),"OK","ERROR"))</f>
        <v/>
      </c>
      <c r="B325" t="str">
        <f>IF(TRIM(formulario!B325)="","",IF(AND(ISNUMBER(SEARCH("@",formulario!B325)),ISNUMBER(SEARCH(".",formulario!B325)),NOT(ISNUMBER(SEARCH(" ",formulario!B325)))),"OK","ERROR"))</f>
        <v/>
      </c>
      <c r="C325" t="str">
        <f>IF(TRIM(formulario!C325)="","",IF(AND(LEN(TRIM(formulario!C325))=10,ISNUMBER(VALUE(TRIM(formulario!C325))),LEFT(TRIM(formulario!C325),1)="0"),"OK","ERROR"))</f>
        <v/>
      </c>
      <c r="D325" t="str">
        <f>IF(formulario!D325="","",IF(COUNTIF(catalogo_provincias,formulario!D325)&gt;0,"OK","ERROR"))</f>
        <v/>
      </c>
      <c r="E325" t="str">
        <f>IF(formulario!E325="","",IF(COUNTIF(catalogo_ubicacion!$I$2:$I$222,formulario!D325&amp;"|"&amp;formulario!E325)&gt;0,"OK","ERROR"))</f>
        <v/>
      </c>
      <c r="F325" t="str">
        <f>IF(formulario!F325="","",IF(COUNTIF(catalogo_ubicacion!$E$2:$E$1300,formulario!D325&amp;"|"&amp;formulario!E325&amp;"|"&amp;formulario!F325)&gt;0,"OK","ERROR"))</f>
        <v/>
      </c>
      <c r="G325" t="str">
        <f>IF(TRIM(formulario!G325)="","",IF(LEN(formulario!G325)&lt;=256,"OK","ERROR"))</f>
        <v/>
      </c>
      <c r="H325" t="str">
        <f>IF(TRIM(formulario!H325)="","",IF(LEN(formulario!H325)&lt;=256,"OK","ERROR"))</f>
        <v/>
      </c>
      <c r="I325" t="str">
        <f>IF(
TRIM(formulario!I325)="",
"",
IF(
AND(
ISERROR(SEARCH(",",TRIM(formulario!I325))),
LEN(TRIM(formulario!I325))-LEN(SUBSTITUTE(TRIM(formulario!I325),".",""))&lt;=1,
ISNUMBER(--SUBSTITUTE(TRIM(formulario!I325),".","")),
NOT(LEFT(TRIM(formulario!I325),1)="."),
NOT(RIGHT(TRIM(formulario!I325),1)=".")
),
"OK",
"ERROR"
)
)</f>
        <v/>
      </c>
      <c r="J325" t="str">
        <f>IF(TRIM(formulario!J325)="","",IF(LEN(formulario!J325)&lt;=256,"OK","ERROR"))</f>
        <v/>
      </c>
      <c r="K325" t="str">
        <f>IF(TRIM(formulario!K325)="","",IF(LEN(formulario!K325)&lt;=1024,"OK","ERROR"))</f>
        <v/>
      </c>
      <c r="L325" t="str">
        <f>IF(
TRIM(formulario!L325)="",
"",
IF(
AND(
ISERROR(SEARCH(",",TRIM(formulario!L325))),
LEN(TRIM(formulario!L325))-LEN(SUBSTITUTE(TRIM(formulario!L325),".",""))&lt;=1,
ISNUMBER(--SUBSTITUTE(TRIM(formulario!L325),".","")),
NOT(LEFT(TRIM(formulario!L325),1)="."),
NOT(RIGHT(TRIM(formulario!L325),1)=".")
),
"OK",
"ERROR"
)
)</f>
        <v/>
      </c>
      <c r="M325" t="str">
        <f>IF(
TRIM(formulario!M325)="",
"",
IF(
AND(
LEN(TRIM(formulario!M325))=10,
MID(TRIM(formulario!M325),3,1)="/",
MID(TRIM(formulario!M325),6,1)="/",
ISNUMBER(DATE(
VALUE(RIGHT(TRIM(formulario!M325),4)),
VALUE(MID(TRIM(formulario!M325),4,2)),
VALUE(LEFT(TRIM(formulario!M325),2))
))
),
"OK",
"ERROR"
)
)</f>
        <v/>
      </c>
      <c r="N325" t="str">
        <f>IF(
TRIM(formulario!N325)="",
"",
IF(
AND(
LEFT(TRIM(formulario!N325),1)="[",
RIGHT(TRIM(formulario!N325),1)="]",
LEN(TRIM(formulario!N325))-LEN(SUBSTITUTE(TRIM(formulario!N325),"[",""))&gt;=1,
LEN(TRIM(formulario!N325))-LEN(SUBSTITUTE(TRIM(formulario!N325),"]",""))&gt;=1,
LEN(TRIM(formulario!N325))-LEN(SUBSTITUTE(TRIM(formulario!N325),".",""))&gt;=2
),
"OK",
"ERROR"
)
)</f>
        <v/>
      </c>
      <c r="O325" t="str">
        <f>IF(formulario!O325="","",IF(COUNTIF(catalogo_areas_tematicas,formulario!O325)&gt;0,"OK","ERROR"))</f>
        <v/>
      </c>
      <c r="P325" t="str">
        <f>IF(formulario!P325="","",IF(COUNTIF(catalogo_tipos_operacion,formulario!P325)&gt;0,"OK","ERROR"))</f>
        <v/>
      </c>
      <c r="Q325" t="str">
        <f>IF(formulario!Q325="","",IF(COUNTIF(catalogo_productos,formulario!Q325)&gt;0,"OK","ERROR"))</f>
        <v/>
      </c>
    </row>
    <row r="326" spans="1:17">
      <c r="A326" t="str">
        <f>IF(TRIM(formulario!A326)="","",IF(AND(ISNUMBER(VALUE(TRIM(formulario!A326))),OR(LEN(TRIM(formulario!A326))=10, LEN(TRIM(formulario!A326))=13)),"OK","ERROR"))</f>
        <v/>
      </c>
      <c r="B326" t="str">
        <f>IF(TRIM(formulario!B326)="","",IF(AND(ISNUMBER(SEARCH("@",formulario!B326)),ISNUMBER(SEARCH(".",formulario!B326)),NOT(ISNUMBER(SEARCH(" ",formulario!B326)))),"OK","ERROR"))</f>
        <v/>
      </c>
      <c r="C326" t="str">
        <f>IF(TRIM(formulario!C326)="","",IF(AND(LEN(TRIM(formulario!C326))=10,ISNUMBER(VALUE(TRIM(formulario!C326))),LEFT(TRIM(formulario!C326),1)="0"),"OK","ERROR"))</f>
        <v/>
      </c>
      <c r="D326" t="str">
        <f>IF(formulario!D326="","",IF(COUNTIF(catalogo_provincias,formulario!D326)&gt;0,"OK","ERROR"))</f>
        <v/>
      </c>
      <c r="E326" t="str">
        <f>IF(formulario!E326="","",IF(COUNTIF(catalogo_ubicacion!$I$2:$I$222,formulario!D326&amp;"|"&amp;formulario!E326)&gt;0,"OK","ERROR"))</f>
        <v/>
      </c>
      <c r="F326" t="str">
        <f>IF(formulario!F326="","",IF(COUNTIF(catalogo_ubicacion!$E$2:$E$1300,formulario!D326&amp;"|"&amp;formulario!E326&amp;"|"&amp;formulario!F326)&gt;0,"OK","ERROR"))</f>
        <v/>
      </c>
      <c r="G326" t="str">
        <f>IF(TRIM(formulario!G326)="","",IF(LEN(formulario!G326)&lt;=256,"OK","ERROR"))</f>
        <v/>
      </c>
      <c r="H326" t="str">
        <f>IF(TRIM(formulario!H326)="","",IF(LEN(formulario!H326)&lt;=256,"OK","ERROR"))</f>
        <v/>
      </c>
      <c r="I326" t="str">
        <f>IF(
TRIM(formulario!I326)="",
"",
IF(
AND(
ISERROR(SEARCH(",",TRIM(formulario!I326))),
LEN(TRIM(formulario!I326))-LEN(SUBSTITUTE(TRIM(formulario!I326),".",""))&lt;=1,
ISNUMBER(--SUBSTITUTE(TRIM(formulario!I326),".","")),
NOT(LEFT(TRIM(formulario!I326),1)="."),
NOT(RIGHT(TRIM(formulario!I326),1)=".")
),
"OK",
"ERROR"
)
)</f>
        <v/>
      </c>
      <c r="J326" t="str">
        <f>IF(TRIM(formulario!J326)="","",IF(LEN(formulario!J326)&lt;=256,"OK","ERROR"))</f>
        <v/>
      </c>
      <c r="K326" t="str">
        <f>IF(TRIM(formulario!K326)="","",IF(LEN(formulario!K326)&lt;=1024,"OK","ERROR"))</f>
        <v/>
      </c>
      <c r="L326" t="str">
        <f>IF(
TRIM(formulario!L326)="",
"",
IF(
AND(
ISERROR(SEARCH(",",TRIM(formulario!L326))),
LEN(TRIM(formulario!L326))-LEN(SUBSTITUTE(TRIM(formulario!L326),".",""))&lt;=1,
ISNUMBER(--SUBSTITUTE(TRIM(formulario!L326),".","")),
NOT(LEFT(TRIM(formulario!L326),1)="."),
NOT(RIGHT(TRIM(formulario!L326),1)=".")
),
"OK",
"ERROR"
)
)</f>
        <v/>
      </c>
      <c r="M326" t="str">
        <f>IF(
TRIM(formulario!M326)="",
"",
IF(
AND(
LEN(TRIM(formulario!M326))=10,
MID(TRIM(formulario!M326),3,1)="/",
MID(TRIM(formulario!M326),6,1)="/",
ISNUMBER(DATE(
VALUE(RIGHT(TRIM(formulario!M326),4)),
VALUE(MID(TRIM(formulario!M326),4,2)),
VALUE(LEFT(TRIM(formulario!M326),2))
))
),
"OK",
"ERROR"
)
)</f>
        <v/>
      </c>
      <c r="N326" t="str">
        <f>IF(
TRIM(formulario!N326)="",
"",
IF(
AND(
LEFT(TRIM(formulario!N326),1)="[",
RIGHT(TRIM(formulario!N326),1)="]",
LEN(TRIM(formulario!N326))-LEN(SUBSTITUTE(TRIM(formulario!N326),"[",""))&gt;=1,
LEN(TRIM(formulario!N326))-LEN(SUBSTITUTE(TRIM(formulario!N326),"]",""))&gt;=1,
LEN(TRIM(formulario!N326))-LEN(SUBSTITUTE(TRIM(formulario!N326),".",""))&gt;=2
),
"OK",
"ERROR"
)
)</f>
        <v/>
      </c>
      <c r="O326" t="str">
        <f>IF(formulario!O326="","",IF(COUNTIF(catalogo_areas_tematicas,formulario!O326)&gt;0,"OK","ERROR"))</f>
        <v/>
      </c>
      <c r="P326" t="str">
        <f>IF(formulario!P326="","",IF(COUNTIF(catalogo_tipos_operacion,formulario!P326)&gt;0,"OK","ERROR"))</f>
        <v/>
      </c>
      <c r="Q326" t="str">
        <f>IF(formulario!Q326="","",IF(COUNTIF(catalogo_productos,formulario!Q326)&gt;0,"OK","ERROR"))</f>
        <v/>
      </c>
    </row>
    <row r="327" spans="1:17">
      <c r="A327" t="str">
        <f>IF(TRIM(formulario!A327)="","",IF(AND(ISNUMBER(VALUE(TRIM(formulario!A327))),OR(LEN(TRIM(formulario!A327))=10, LEN(TRIM(formulario!A327))=13)),"OK","ERROR"))</f>
        <v/>
      </c>
      <c r="B327" t="str">
        <f>IF(TRIM(formulario!B327)="","",IF(AND(ISNUMBER(SEARCH("@",formulario!B327)),ISNUMBER(SEARCH(".",formulario!B327)),NOT(ISNUMBER(SEARCH(" ",formulario!B327)))),"OK","ERROR"))</f>
        <v/>
      </c>
      <c r="C327" t="str">
        <f>IF(TRIM(formulario!C327)="","",IF(AND(LEN(TRIM(formulario!C327))=10,ISNUMBER(VALUE(TRIM(formulario!C327))),LEFT(TRIM(formulario!C327),1)="0"),"OK","ERROR"))</f>
        <v/>
      </c>
      <c r="D327" t="str">
        <f>IF(formulario!D327="","",IF(COUNTIF(catalogo_provincias,formulario!D327)&gt;0,"OK","ERROR"))</f>
        <v/>
      </c>
      <c r="E327" t="str">
        <f>IF(formulario!E327="","",IF(COUNTIF(catalogo_ubicacion!$I$2:$I$222,formulario!D327&amp;"|"&amp;formulario!E327)&gt;0,"OK","ERROR"))</f>
        <v/>
      </c>
      <c r="F327" t="str">
        <f>IF(formulario!F327="","",IF(COUNTIF(catalogo_ubicacion!$E$2:$E$1300,formulario!D327&amp;"|"&amp;formulario!E327&amp;"|"&amp;formulario!F327)&gt;0,"OK","ERROR"))</f>
        <v/>
      </c>
      <c r="G327" t="str">
        <f>IF(TRIM(formulario!G327)="","",IF(LEN(formulario!G327)&lt;=256,"OK","ERROR"))</f>
        <v/>
      </c>
      <c r="H327" t="str">
        <f>IF(TRIM(formulario!H327)="","",IF(LEN(formulario!H327)&lt;=256,"OK","ERROR"))</f>
        <v/>
      </c>
      <c r="I327" t="str">
        <f>IF(
TRIM(formulario!I327)="",
"",
IF(
AND(
ISERROR(SEARCH(",",TRIM(formulario!I327))),
LEN(TRIM(formulario!I327))-LEN(SUBSTITUTE(TRIM(formulario!I327),".",""))&lt;=1,
ISNUMBER(--SUBSTITUTE(TRIM(formulario!I327),".","")),
NOT(LEFT(TRIM(formulario!I327),1)="."),
NOT(RIGHT(TRIM(formulario!I327),1)=".")
),
"OK",
"ERROR"
)
)</f>
        <v/>
      </c>
      <c r="J327" t="str">
        <f>IF(TRIM(formulario!J327)="","",IF(LEN(formulario!J327)&lt;=256,"OK","ERROR"))</f>
        <v/>
      </c>
      <c r="K327" t="str">
        <f>IF(TRIM(formulario!K327)="","",IF(LEN(formulario!K327)&lt;=1024,"OK","ERROR"))</f>
        <v/>
      </c>
      <c r="L327" t="str">
        <f>IF(
TRIM(formulario!L327)="",
"",
IF(
AND(
ISERROR(SEARCH(",",TRIM(formulario!L327))),
LEN(TRIM(formulario!L327))-LEN(SUBSTITUTE(TRIM(formulario!L327),".",""))&lt;=1,
ISNUMBER(--SUBSTITUTE(TRIM(formulario!L327),".","")),
NOT(LEFT(TRIM(formulario!L327),1)="."),
NOT(RIGHT(TRIM(formulario!L327),1)=".")
),
"OK",
"ERROR"
)
)</f>
        <v/>
      </c>
      <c r="M327" t="str">
        <f>IF(
TRIM(formulario!M327)="",
"",
IF(
AND(
LEN(TRIM(formulario!M327))=10,
MID(TRIM(formulario!M327),3,1)="/",
MID(TRIM(formulario!M327),6,1)="/",
ISNUMBER(DATE(
VALUE(RIGHT(TRIM(formulario!M327),4)),
VALUE(MID(TRIM(formulario!M327),4,2)),
VALUE(LEFT(TRIM(formulario!M327),2))
))
),
"OK",
"ERROR"
)
)</f>
        <v/>
      </c>
      <c r="N327" t="str">
        <f>IF(
TRIM(formulario!N327)="",
"",
IF(
AND(
LEFT(TRIM(formulario!N327),1)="[",
RIGHT(TRIM(formulario!N327),1)="]",
LEN(TRIM(formulario!N327))-LEN(SUBSTITUTE(TRIM(formulario!N327),"[",""))&gt;=1,
LEN(TRIM(formulario!N327))-LEN(SUBSTITUTE(TRIM(formulario!N327),"]",""))&gt;=1,
LEN(TRIM(formulario!N327))-LEN(SUBSTITUTE(TRIM(formulario!N327),".",""))&gt;=2
),
"OK",
"ERROR"
)
)</f>
        <v/>
      </c>
      <c r="O327" t="str">
        <f>IF(formulario!O327="","",IF(COUNTIF(catalogo_areas_tematicas,formulario!O327)&gt;0,"OK","ERROR"))</f>
        <v/>
      </c>
      <c r="P327" t="str">
        <f>IF(formulario!P327="","",IF(COUNTIF(catalogo_tipos_operacion,formulario!P327)&gt;0,"OK","ERROR"))</f>
        <v/>
      </c>
      <c r="Q327" t="str">
        <f>IF(formulario!Q327="","",IF(COUNTIF(catalogo_productos,formulario!Q327)&gt;0,"OK","ERROR"))</f>
        <v/>
      </c>
    </row>
    <row r="328" spans="1:17">
      <c r="A328" t="str">
        <f>IF(TRIM(formulario!A328)="","",IF(AND(ISNUMBER(VALUE(TRIM(formulario!A328))),OR(LEN(TRIM(formulario!A328))=10, LEN(TRIM(formulario!A328))=13)),"OK","ERROR"))</f>
        <v/>
      </c>
      <c r="B328" t="str">
        <f>IF(TRIM(formulario!B328)="","",IF(AND(ISNUMBER(SEARCH("@",formulario!B328)),ISNUMBER(SEARCH(".",formulario!B328)),NOT(ISNUMBER(SEARCH(" ",formulario!B328)))),"OK","ERROR"))</f>
        <v/>
      </c>
      <c r="C328" t="str">
        <f>IF(TRIM(formulario!C328)="","",IF(AND(LEN(TRIM(formulario!C328))=10,ISNUMBER(VALUE(TRIM(formulario!C328))),LEFT(TRIM(formulario!C328),1)="0"),"OK","ERROR"))</f>
        <v/>
      </c>
      <c r="D328" t="str">
        <f>IF(formulario!D328="","",IF(COUNTIF(catalogo_provincias,formulario!D328)&gt;0,"OK","ERROR"))</f>
        <v/>
      </c>
      <c r="E328" t="str">
        <f>IF(formulario!E328="","",IF(COUNTIF(catalogo_ubicacion!$I$2:$I$222,formulario!D328&amp;"|"&amp;formulario!E328)&gt;0,"OK","ERROR"))</f>
        <v/>
      </c>
      <c r="F328" t="str">
        <f>IF(formulario!F328="","",IF(COUNTIF(catalogo_ubicacion!$E$2:$E$1300,formulario!D328&amp;"|"&amp;formulario!E328&amp;"|"&amp;formulario!F328)&gt;0,"OK","ERROR"))</f>
        <v/>
      </c>
      <c r="G328" t="str">
        <f>IF(TRIM(formulario!G328)="","",IF(LEN(formulario!G328)&lt;=256,"OK","ERROR"))</f>
        <v/>
      </c>
      <c r="H328" t="str">
        <f>IF(TRIM(formulario!H328)="","",IF(LEN(formulario!H328)&lt;=256,"OK","ERROR"))</f>
        <v/>
      </c>
      <c r="I328" t="str">
        <f>IF(
TRIM(formulario!I328)="",
"",
IF(
AND(
ISERROR(SEARCH(",",TRIM(formulario!I328))),
LEN(TRIM(formulario!I328))-LEN(SUBSTITUTE(TRIM(formulario!I328),".",""))&lt;=1,
ISNUMBER(--SUBSTITUTE(TRIM(formulario!I328),".","")),
NOT(LEFT(TRIM(formulario!I328),1)="."),
NOT(RIGHT(TRIM(formulario!I328),1)=".")
),
"OK",
"ERROR"
)
)</f>
        <v/>
      </c>
      <c r="J328" t="str">
        <f>IF(TRIM(formulario!J328)="","",IF(LEN(formulario!J328)&lt;=256,"OK","ERROR"))</f>
        <v/>
      </c>
      <c r="K328" t="str">
        <f>IF(TRIM(formulario!K328)="","",IF(LEN(formulario!K328)&lt;=1024,"OK","ERROR"))</f>
        <v/>
      </c>
      <c r="L328" t="str">
        <f>IF(
TRIM(formulario!L328)="",
"",
IF(
AND(
ISERROR(SEARCH(",",TRIM(formulario!L328))),
LEN(TRIM(formulario!L328))-LEN(SUBSTITUTE(TRIM(formulario!L328),".",""))&lt;=1,
ISNUMBER(--SUBSTITUTE(TRIM(formulario!L328),".","")),
NOT(LEFT(TRIM(formulario!L328),1)="."),
NOT(RIGHT(TRIM(formulario!L328),1)=".")
),
"OK",
"ERROR"
)
)</f>
        <v/>
      </c>
      <c r="M328" t="str">
        <f>IF(
TRIM(formulario!M328)="",
"",
IF(
AND(
LEN(TRIM(formulario!M328))=10,
MID(TRIM(formulario!M328),3,1)="/",
MID(TRIM(formulario!M328),6,1)="/",
ISNUMBER(DATE(
VALUE(RIGHT(TRIM(formulario!M328),4)),
VALUE(MID(TRIM(formulario!M328),4,2)),
VALUE(LEFT(TRIM(formulario!M328),2))
))
),
"OK",
"ERROR"
)
)</f>
        <v/>
      </c>
      <c r="N328" t="str">
        <f>IF(
TRIM(formulario!N328)="",
"",
IF(
AND(
LEFT(TRIM(formulario!N328),1)="[",
RIGHT(TRIM(formulario!N328),1)="]",
LEN(TRIM(formulario!N328))-LEN(SUBSTITUTE(TRIM(formulario!N328),"[",""))&gt;=1,
LEN(TRIM(formulario!N328))-LEN(SUBSTITUTE(TRIM(formulario!N328),"]",""))&gt;=1,
LEN(TRIM(formulario!N328))-LEN(SUBSTITUTE(TRIM(formulario!N328),".",""))&gt;=2
),
"OK",
"ERROR"
)
)</f>
        <v/>
      </c>
      <c r="O328" t="str">
        <f>IF(formulario!O328="","",IF(COUNTIF(catalogo_areas_tematicas,formulario!O328)&gt;0,"OK","ERROR"))</f>
        <v/>
      </c>
      <c r="P328" t="str">
        <f>IF(formulario!P328="","",IF(COUNTIF(catalogo_tipos_operacion,formulario!P328)&gt;0,"OK","ERROR"))</f>
        <v/>
      </c>
      <c r="Q328" t="str">
        <f>IF(formulario!Q328="","",IF(COUNTIF(catalogo_productos,formulario!Q328)&gt;0,"OK","ERROR"))</f>
        <v/>
      </c>
    </row>
    <row r="329" spans="1:17">
      <c r="A329" t="str">
        <f>IF(TRIM(formulario!A329)="","",IF(AND(ISNUMBER(VALUE(TRIM(formulario!A329))),OR(LEN(TRIM(formulario!A329))=10, LEN(TRIM(formulario!A329))=13)),"OK","ERROR"))</f>
        <v/>
      </c>
      <c r="B329" t="str">
        <f>IF(TRIM(formulario!B329)="","",IF(AND(ISNUMBER(SEARCH("@",formulario!B329)),ISNUMBER(SEARCH(".",formulario!B329)),NOT(ISNUMBER(SEARCH(" ",formulario!B329)))),"OK","ERROR"))</f>
        <v/>
      </c>
      <c r="C329" t="str">
        <f>IF(TRIM(formulario!C329)="","",IF(AND(LEN(TRIM(formulario!C329))=10,ISNUMBER(VALUE(TRIM(formulario!C329))),LEFT(TRIM(formulario!C329),1)="0"),"OK","ERROR"))</f>
        <v/>
      </c>
      <c r="D329" t="str">
        <f>IF(formulario!D329="","",IF(COUNTIF(catalogo_provincias,formulario!D329)&gt;0,"OK","ERROR"))</f>
        <v/>
      </c>
      <c r="E329" t="str">
        <f>IF(formulario!E329="","",IF(COUNTIF(catalogo_ubicacion!$I$2:$I$222,formulario!D329&amp;"|"&amp;formulario!E329)&gt;0,"OK","ERROR"))</f>
        <v/>
      </c>
      <c r="F329" t="str">
        <f>IF(formulario!F329="","",IF(COUNTIF(catalogo_ubicacion!$E$2:$E$1300,formulario!D329&amp;"|"&amp;formulario!E329&amp;"|"&amp;formulario!F329)&gt;0,"OK","ERROR"))</f>
        <v/>
      </c>
      <c r="G329" t="str">
        <f>IF(TRIM(formulario!G329)="","",IF(LEN(formulario!G329)&lt;=256,"OK","ERROR"))</f>
        <v/>
      </c>
      <c r="H329" t="str">
        <f>IF(TRIM(formulario!H329)="","",IF(LEN(formulario!H329)&lt;=256,"OK","ERROR"))</f>
        <v/>
      </c>
      <c r="I329" t="str">
        <f>IF(
TRIM(formulario!I329)="",
"",
IF(
AND(
ISERROR(SEARCH(",",TRIM(formulario!I329))),
LEN(TRIM(formulario!I329))-LEN(SUBSTITUTE(TRIM(formulario!I329),".",""))&lt;=1,
ISNUMBER(--SUBSTITUTE(TRIM(formulario!I329),".","")),
NOT(LEFT(TRIM(formulario!I329),1)="."),
NOT(RIGHT(TRIM(formulario!I329),1)=".")
),
"OK",
"ERROR"
)
)</f>
        <v/>
      </c>
      <c r="J329" t="str">
        <f>IF(TRIM(formulario!J329)="","",IF(LEN(formulario!J329)&lt;=256,"OK","ERROR"))</f>
        <v/>
      </c>
      <c r="K329" t="str">
        <f>IF(TRIM(formulario!K329)="","",IF(LEN(formulario!K329)&lt;=1024,"OK","ERROR"))</f>
        <v/>
      </c>
      <c r="L329" t="str">
        <f>IF(
TRIM(formulario!L329)="",
"",
IF(
AND(
ISERROR(SEARCH(",",TRIM(formulario!L329))),
LEN(TRIM(formulario!L329))-LEN(SUBSTITUTE(TRIM(formulario!L329),".",""))&lt;=1,
ISNUMBER(--SUBSTITUTE(TRIM(formulario!L329),".","")),
NOT(LEFT(TRIM(formulario!L329),1)="."),
NOT(RIGHT(TRIM(formulario!L329),1)=".")
),
"OK",
"ERROR"
)
)</f>
        <v/>
      </c>
      <c r="M329" t="str">
        <f>IF(
TRIM(formulario!M329)="",
"",
IF(
AND(
LEN(TRIM(formulario!M329))=10,
MID(TRIM(formulario!M329),3,1)="/",
MID(TRIM(formulario!M329),6,1)="/",
ISNUMBER(DATE(
VALUE(RIGHT(TRIM(formulario!M329),4)),
VALUE(MID(TRIM(formulario!M329),4,2)),
VALUE(LEFT(TRIM(formulario!M329),2))
))
),
"OK",
"ERROR"
)
)</f>
        <v/>
      </c>
      <c r="N329" t="str">
        <f>IF(
TRIM(formulario!N329)="",
"",
IF(
AND(
LEFT(TRIM(formulario!N329),1)="[",
RIGHT(TRIM(formulario!N329),1)="]",
LEN(TRIM(formulario!N329))-LEN(SUBSTITUTE(TRIM(formulario!N329),"[",""))&gt;=1,
LEN(TRIM(formulario!N329))-LEN(SUBSTITUTE(TRIM(formulario!N329),"]",""))&gt;=1,
LEN(TRIM(formulario!N329))-LEN(SUBSTITUTE(TRIM(formulario!N329),".",""))&gt;=2
),
"OK",
"ERROR"
)
)</f>
        <v/>
      </c>
      <c r="O329" t="str">
        <f>IF(formulario!O329="","",IF(COUNTIF(catalogo_areas_tematicas,formulario!O329)&gt;0,"OK","ERROR"))</f>
        <v/>
      </c>
      <c r="P329" t="str">
        <f>IF(formulario!P329="","",IF(COUNTIF(catalogo_tipos_operacion,formulario!P329)&gt;0,"OK","ERROR"))</f>
        <v/>
      </c>
      <c r="Q329" t="str">
        <f>IF(formulario!Q329="","",IF(COUNTIF(catalogo_productos,formulario!Q329)&gt;0,"OK","ERROR"))</f>
        <v/>
      </c>
    </row>
    <row r="330" spans="1:17">
      <c r="A330" t="str">
        <f>IF(TRIM(formulario!A330)="","",IF(AND(ISNUMBER(VALUE(TRIM(formulario!A330))),OR(LEN(TRIM(formulario!A330))=10, LEN(TRIM(formulario!A330))=13)),"OK","ERROR"))</f>
        <v/>
      </c>
      <c r="B330" t="str">
        <f>IF(TRIM(formulario!B330)="","",IF(AND(ISNUMBER(SEARCH("@",formulario!B330)),ISNUMBER(SEARCH(".",formulario!B330)),NOT(ISNUMBER(SEARCH(" ",formulario!B330)))),"OK","ERROR"))</f>
        <v/>
      </c>
      <c r="C330" t="str">
        <f>IF(TRIM(formulario!C330)="","",IF(AND(LEN(TRIM(formulario!C330))=10,ISNUMBER(VALUE(TRIM(formulario!C330))),LEFT(TRIM(formulario!C330),1)="0"),"OK","ERROR"))</f>
        <v/>
      </c>
      <c r="D330" t="str">
        <f>IF(formulario!D330="","",IF(COUNTIF(catalogo_provincias,formulario!D330)&gt;0,"OK","ERROR"))</f>
        <v/>
      </c>
      <c r="E330" t="str">
        <f>IF(formulario!E330="","",IF(COUNTIF(catalogo_ubicacion!$I$2:$I$222,formulario!D330&amp;"|"&amp;formulario!E330)&gt;0,"OK","ERROR"))</f>
        <v/>
      </c>
      <c r="F330" t="str">
        <f>IF(formulario!F330="","",IF(COUNTIF(catalogo_ubicacion!$E$2:$E$1300,formulario!D330&amp;"|"&amp;formulario!E330&amp;"|"&amp;formulario!F330)&gt;0,"OK","ERROR"))</f>
        <v/>
      </c>
      <c r="G330" t="str">
        <f>IF(TRIM(formulario!G330)="","",IF(LEN(formulario!G330)&lt;=256,"OK","ERROR"))</f>
        <v/>
      </c>
      <c r="H330" t="str">
        <f>IF(TRIM(formulario!H330)="","",IF(LEN(formulario!H330)&lt;=256,"OK","ERROR"))</f>
        <v/>
      </c>
      <c r="I330" t="str">
        <f>IF(
TRIM(formulario!I330)="",
"",
IF(
AND(
ISERROR(SEARCH(",",TRIM(formulario!I330))),
LEN(TRIM(formulario!I330))-LEN(SUBSTITUTE(TRIM(formulario!I330),".",""))&lt;=1,
ISNUMBER(--SUBSTITUTE(TRIM(formulario!I330),".","")),
NOT(LEFT(TRIM(formulario!I330),1)="."),
NOT(RIGHT(TRIM(formulario!I330),1)=".")
),
"OK",
"ERROR"
)
)</f>
        <v/>
      </c>
      <c r="J330" t="str">
        <f>IF(TRIM(formulario!J330)="","",IF(LEN(formulario!J330)&lt;=256,"OK","ERROR"))</f>
        <v/>
      </c>
      <c r="K330" t="str">
        <f>IF(TRIM(formulario!K330)="","",IF(LEN(formulario!K330)&lt;=1024,"OK","ERROR"))</f>
        <v/>
      </c>
      <c r="L330" t="str">
        <f>IF(
TRIM(formulario!L330)="",
"",
IF(
AND(
ISERROR(SEARCH(",",TRIM(formulario!L330))),
LEN(TRIM(formulario!L330))-LEN(SUBSTITUTE(TRIM(formulario!L330),".",""))&lt;=1,
ISNUMBER(--SUBSTITUTE(TRIM(formulario!L330),".","")),
NOT(LEFT(TRIM(formulario!L330),1)="."),
NOT(RIGHT(TRIM(formulario!L330),1)=".")
),
"OK",
"ERROR"
)
)</f>
        <v/>
      </c>
      <c r="M330" t="str">
        <f>IF(
TRIM(formulario!M330)="",
"",
IF(
AND(
LEN(TRIM(formulario!M330))=10,
MID(TRIM(formulario!M330),3,1)="/",
MID(TRIM(formulario!M330),6,1)="/",
ISNUMBER(DATE(
VALUE(RIGHT(TRIM(formulario!M330),4)),
VALUE(MID(TRIM(formulario!M330),4,2)),
VALUE(LEFT(TRIM(formulario!M330),2))
))
),
"OK",
"ERROR"
)
)</f>
        <v/>
      </c>
      <c r="N330" t="str">
        <f>IF(
TRIM(formulario!N330)="",
"",
IF(
AND(
LEFT(TRIM(formulario!N330),1)="[",
RIGHT(TRIM(formulario!N330),1)="]",
LEN(TRIM(formulario!N330))-LEN(SUBSTITUTE(TRIM(formulario!N330),"[",""))&gt;=1,
LEN(TRIM(formulario!N330))-LEN(SUBSTITUTE(TRIM(formulario!N330),"]",""))&gt;=1,
LEN(TRIM(formulario!N330))-LEN(SUBSTITUTE(TRIM(formulario!N330),".",""))&gt;=2
),
"OK",
"ERROR"
)
)</f>
        <v/>
      </c>
      <c r="O330" t="str">
        <f>IF(formulario!O330="","",IF(COUNTIF(catalogo_areas_tematicas,formulario!O330)&gt;0,"OK","ERROR"))</f>
        <v/>
      </c>
      <c r="P330" t="str">
        <f>IF(formulario!P330="","",IF(COUNTIF(catalogo_tipos_operacion,formulario!P330)&gt;0,"OK","ERROR"))</f>
        <v/>
      </c>
      <c r="Q330" t="str">
        <f>IF(formulario!Q330="","",IF(COUNTIF(catalogo_productos,formulario!Q330)&gt;0,"OK","ERROR"))</f>
        <v/>
      </c>
    </row>
    <row r="331" spans="1:17">
      <c r="A331" t="str">
        <f>IF(TRIM(formulario!A331)="","",IF(AND(ISNUMBER(VALUE(TRIM(formulario!A331))),OR(LEN(TRIM(formulario!A331))=10, LEN(TRIM(formulario!A331))=13)),"OK","ERROR"))</f>
        <v/>
      </c>
      <c r="B331" t="str">
        <f>IF(TRIM(formulario!B331)="","",IF(AND(ISNUMBER(SEARCH("@",formulario!B331)),ISNUMBER(SEARCH(".",formulario!B331)),NOT(ISNUMBER(SEARCH(" ",formulario!B331)))),"OK","ERROR"))</f>
        <v/>
      </c>
      <c r="C331" t="str">
        <f>IF(TRIM(formulario!C331)="","",IF(AND(LEN(TRIM(formulario!C331))=10,ISNUMBER(VALUE(TRIM(formulario!C331))),LEFT(TRIM(formulario!C331),1)="0"),"OK","ERROR"))</f>
        <v/>
      </c>
      <c r="D331" t="str">
        <f>IF(formulario!D331="","",IF(COUNTIF(catalogo_provincias,formulario!D331)&gt;0,"OK","ERROR"))</f>
        <v/>
      </c>
      <c r="E331" t="str">
        <f>IF(formulario!E331="","",IF(COUNTIF(catalogo_ubicacion!$I$2:$I$222,formulario!D331&amp;"|"&amp;formulario!E331)&gt;0,"OK","ERROR"))</f>
        <v/>
      </c>
      <c r="F331" t="str">
        <f>IF(formulario!F331="","",IF(COUNTIF(catalogo_ubicacion!$E$2:$E$1300,formulario!D331&amp;"|"&amp;formulario!E331&amp;"|"&amp;formulario!F331)&gt;0,"OK","ERROR"))</f>
        <v/>
      </c>
      <c r="G331" t="str">
        <f>IF(TRIM(formulario!G331)="","",IF(LEN(formulario!G331)&lt;=256,"OK","ERROR"))</f>
        <v/>
      </c>
      <c r="H331" t="str">
        <f>IF(TRIM(formulario!H331)="","",IF(LEN(formulario!H331)&lt;=256,"OK","ERROR"))</f>
        <v/>
      </c>
      <c r="I331" t="str">
        <f>IF(
TRIM(formulario!I331)="",
"",
IF(
AND(
ISERROR(SEARCH(",",TRIM(formulario!I331))),
LEN(TRIM(formulario!I331))-LEN(SUBSTITUTE(TRIM(formulario!I331),".",""))&lt;=1,
ISNUMBER(--SUBSTITUTE(TRIM(formulario!I331),".","")),
NOT(LEFT(TRIM(formulario!I331),1)="."),
NOT(RIGHT(TRIM(formulario!I331),1)=".")
),
"OK",
"ERROR"
)
)</f>
        <v/>
      </c>
      <c r="J331" t="str">
        <f>IF(TRIM(formulario!J331)="","",IF(LEN(formulario!J331)&lt;=256,"OK","ERROR"))</f>
        <v/>
      </c>
      <c r="K331" t="str">
        <f>IF(TRIM(formulario!K331)="","",IF(LEN(formulario!K331)&lt;=1024,"OK","ERROR"))</f>
        <v/>
      </c>
      <c r="L331" t="str">
        <f>IF(
TRIM(formulario!L331)="",
"",
IF(
AND(
ISERROR(SEARCH(",",TRIM(formulario!L331))),
LEN(TRIM(formulario!L331))-LEN(SUBSTITUTE(TRIM(formulario!L331),".",""))&lt;=1,
ISNUMBER(--SUBSTITUTE(TRIM(formulario!L331),".","")),
NOT(LEFT(TRIM(formulario!L331),1)="."),
NOT(RIGHT(TRIM(formulario!L331),1)=".")
),
"OK",
"ERROR"
)
)</f>
        <v/>
      </c>
      <c r="M331" t="str">
        <f>IF(
TRIM(formulario!M331)="",
"",
IF(
AND(
LEN(TRIM(formulario!M331))=10,
MID(TRIM(formulario!M331),3,1)="/",
MID(TRIM(formulario!M331),6,1)="/",
ISNUMBER(DATE(
VALUE(RIGHT(TRIM(formulario!M331),4)),
VALUE(MID(TRIM(formulario!M331),4,2)),
VALUE(LEFT(TRIM(formulario!M331),2))
))
),
"OK",
"ERROR"
)
)</f>
        <v/>
      </c>
      <c r="N331" t="str">
        <f>IF(
TRIM(formulario!N331)="",
"",
IF(
AND(
LEFT(TRIM(formulario!N331),1)="[",
RIGHT(TRIM(formulario!N331),1)="]",
LEN(TRIM(formulario!N331))-LEN(SUBSTITUTE(TRIM(formulario!N331),"[",""))&gt;=1,
LEN(TRIM(formulario!N331))-LEN(SUBSTITUTE(TRIM(formulario!N331),"]",""))&gt;=1,
LEN(TRIM(formulario!N331))-LEN(SUBSTITUTE(TRIM(formulario!N331),".",""))&gt;=2
),
"OK",
"ERROR"
)
)</f>
        <v/>
      </c>
      <c r="O331" t="str">
        <f>IF(formulario!O331="","",IF(COUNTIF(catalogo_areas_tematicas,formulario!O331)&gt;0,"OK","ERROR"))</f>
        <v/>
      </c>
      <c r="P331" t="str">
        <f>IF(formulario!P331="","",IF(COUNTIF(catalogo_tipos_operacion,formulario!P331)&gt;0,"OK","ERROR"))</f>
        <v/>
      </c>
      <c r="Q331" t="str">
        <f>IF(formulario!Q331="","",IF(COUNTIF(catalogo_productos,formulario!Q331)&gt;0,"OK","ERROR"))</f>
        <v/>
      </c>
    </row>
    <row r="332" spans="1:17">
      <c r="A332" t="str">
        <f>IF(TRIM(formulario!A332)="","",IF(AND(ISNUMBER(VALUE(TRIM(formulario!A332))),OR(LEN(TRIM(formulario!A332))=10, LEN(TRIM(formulario!A332))=13)),"OK","ERROR"))</f>
        <v/>
      </c>
      <c r="B332" t="str">
        <f>IF(TRIM(formulario!B332)="","",IF(AND(ISNUMBER(SEARCH("@",formulario!B332)),ISNUMBER(SEARCH(".",formulario!B332)),NOT(ISNUMBER(SEARCH(" ",formulario!B332)))),"OK","ERROR"))</f>
        <v/>
      </c>
      <c r="C332" t="str">
        <f>IF(TRIM(formulario!C332)="","",IF(AND(LEN(TRIM(formulario!C332))=10,ISNUMBER(VALUE(TRIM(formulario!C332))),LEFT(TRIM(formulario!C332),1)="0"),"OK","ERROR"))</f>
        <v/>
      </c>
      <c r="D332" t="str">
        <f>IF(formulario!D332="","",IF(COUNTIF(catalogo_provincias,formulario!D332)&gt;0,"OK","ERROR"))</f>
        <v/>
      </c>
      <c r="E332" t="str">
        <f>IF(formulario!E332="","",IF(COUNTIF(catalogo_ubicacion!$I$2:$I$222,formulario!D332&amp;"|"&amp;formulario!E332)&gt;0,"OK","ERROR"))</f>
        <v/>
      </c>
      <c r="F332" t="str">
        <f>IF(formulario!F332="","",IF(COUNTIF(catalogo_ubicacion!$E$2:$E$1300,formulario!D332&amp;"|"&amp;formulario!E332&amp;"|"&amp;formulario!F332)&gt;0,"OK","ERROR"))</f>
        <v/>
      </c>
      <c r="G332" t="str">
        <f>IF(TRIM(formulario!G332)="","",IF(LEN(formulario!G332)&lt;=256,"OK","ERROR"))</f>
        <v/>
      </c>
      <c r="H332" t="str">
        <f>IF(TRIM(formulario!H332)="","",IF(LEN(formulario!H332)&lt;=256,"OK","ERROR"))</f>
        <v/>
      </c>
      <c r="I332" t="str">
        <f>IF(
TRIM(formulario!I332)="",
"",
IF(
AND(
ISERROR(SEARCH(",",TRIM(formulario!I332))),
LEN(TRIM(formulario!I332))-LEN(SUBSTITUTE(TRIM(formulario!I332),".",""))&lt;=1,
ISNUMBER(--SUBSTITUTE(TRIM(formulario!I332),".","")),
NOT(LEFT(TRIM(formulario!I332),1)="."),
NOT(RIGHT(TRIM(formulario!I332),1)=".")
),
"OK",
"ERROR"
)
)</f>
        <v/>
      </c>
      <c r="J332" t="str">
        <f>IF(TRIM(formulario!J332)="","",IF(LEN(formulario!J332)&lt;=256,"OK","ERROR"))</f>
        <v/>
      </c>
      <c r="K332" t="str">
        <f>IF(TRIM(formulario!K332)="","",IF(LEN(formulario!K332)&lt;=1024,"OK","ERROR"))</f>
        <v/>
      </c>
      <c r="L332" t="str">
        <f>IF(
TRIM(formulario!L332)="",
"",
IF(
AND(
ISERROR(SEARCH(",",TRIM(formulario!L332))),
LEN(TRIM(formulario!L332))-LEN(SUBSTITUTE(TRIM(formulario!L332),".",""))&lt;=1,
ISNUMBER(--SUBSTITUTE(TRIM(formulario!L332),".","")),
NOT(LEFT(TRIM(formulario!L332),1)="."),
NOT(RIGHT(TRIM(formulario!L332),1)=".")
),
"OK",
"ERROR"
)
)</f>
        <v/>
      </c>
      <c r="M332" t="str">
        <f>IF(
TRIM(formulario!M332)="",
"",
IF(
AND(
LEN(TRIM(formulario!M332))=10,
MID(TRIM(formulario!M332),3,1)="/",
MID(TRIM(formulario!M332),6,1)="/",
ISNUMBER(DATE(
VALUE(RIGHT(TRIM(formulario!M332),4)),
VALUE(MID(TRIM(formulario!M332),4,2)),
VALUE(LEFT(TRIM(formulario!M332),2))
))
),
"OK",
"ERROR"
)
)</f>
        <v/>
      </c>
      <c r="N332" t="str">
        <f>IF(
TRIM(formulario!N332)="",
"",
IF(
AND(
LEFT(TRIM(formulario!N332),1)="[",
RIGHT(TRIM(formulario!N332),1)="]",
LEN(TRIM(formulario!N332))-LEN(SUBSTITUTE(TRIM(formulario!N332),"[",""))&gt;=1,
LEN(TRIM(formulario!N332))-LEN(SUBSTITUTE(TRIM(formulario!N332),"]",""))&gt;=1,
LEN(TRIM(formulario!N332))-LEN(SUBSTITUTE(TRIM(formulario!N332),".",""))&gt;=2
),
"OK",
"ERROR"
)
)</f>
        <v/>
      </c>
      <c r="O332" t="str">
        <f>IF(formulario!O332="","",IF(COUNTIF(catalogo_areas_tematicas,formulario!O332)&gt;0,"OK","ERROR"))</f>
        <v/>
      </c>
      <c r="P332" t="str">
        <f>IF(formulario!P332="","",IF(COUNTIF(catalogo_tipos_operacion,formulario!P332)&gt;0,"OK","ERROR"))</f>
        <v/>
      </c>
      <c r="Q332" t="str">
        <f>IF(formulario!Q332="","",IF(COUNTIF(catalogo_productos,formulario!Q332)&gt;0,"OK","ERROR"))</f>
        <v/>
      </c>
    </row>
    <row r="333" spans="1:17">
      <c r="A333" t="str">
        <f>IF(TRIM(formulario!A333)="","",IF(AND(ISNUMBER(VALUE(TRIM(formulario!A333))),OR(LEN(TRIM(formulario!A333))=10, LEN(TRIM(formulario!A333))=13)),"OK","ERROR"))</f>
        <v/>
      </c>
      <c r="B333" t="str">
        <f>IF(TRIM(formulario!B333)="","",IF(AND(ISNUMBER(SEARCH("@",formulario!B333)),ISNUMBER(SEARCH(".",formulario!B333)),NOT(ISNUMBER(SEARCH(" ",formulario!B333)))),"OK","ERROR"))</f>
        <v/>
      </c>
      <c r="C333" t="str">
        <f>IF(TRIM(formulario!C333)="","",IF(AND(LEN(TRIM(formulario!C333))=10,ISNUMBER(VALUE(TRIM(formulario!C333))),LEFT(TRIM(formulario!C333),1)="0"),"OK","ERROR"))</f>
        <v/>
      </c>
      <c r="D333" t="str">
        <f>IF(formulario!D333="","",IF(COUNTIF(catalogo_provincias,formulario!D333)&gt;0,"OK","ERROR"))</f>
        <v/>
      </c>
      <c r="E333" t="str">
        <f>IF(formulario!E333="","",IF(COUNTIF(catalogo_ubicacion!$I$2:$I$222,formulario!D333&amp;"|"&amp;formulario!E333)&gt;0,"OK","ERROR"))</f>
        <v/>
      </c>
      <c r="F333" t="str">
        <f>IF(formulario!F333="","",IF(COUNTIF(catalogo_ubicacion!$E$2:$E$1300,formulario!D333&amp;"|"&amp;formulario!E333&amp;"|"&amp;formulario!F333)&gt;0,"OK","ERROR"))</f>
        <v/>
      </c>
      <c r="G333" t="str">
        <f>IF(TRIM(formulario!G333)="","",IF(LEN(formulario!G333)&lt;=256,"OK","ERROR"))</f>
        <v/>
      </c>
      <c r="H333" t="str">
        <f>IF(TRIM(formulario!H333)="","",IF(LEN(formulario!H333)&lt;=256,"OK","ERROR"))</f>
        <v/>
      </c>
      <c r="I333" t="str">
        <f>IF(
TRIM(formulario!I333)="",
"",
IF(
AND(
ISERROR(SEARCH(",",TRIM(formulario!I333))),
LEN(TRIM(formulario!I333))-LEN(SUBSTITUTE(TRIM(formulario!I333),".",""))&lt;=1,
ISNUMBER(--SUBSTITUTE(TRIM(formulario!I333),".","")),
NOT(LEFT(TRIM(formulario!I333),1)="."),
NOT(RIGHT(TRIM(formulario!I333),1)=".")
),
"OK",
"ERROR"
)
)</f>
        <v/>
      </c>
      <c r="J333" t="str">
        <f>IF(TRIM(formulario!J333)="","",IF(LEN(formulario!J333)&lt;=256,"OK","ERROR"))</f>
        <v/>
      </c>
      <c r="K333" t="str">
        <f>IF(TRIM(formulario!K333)="","",IF(LEN(formulario!K333)&lt;=1024,"OK","ERROR"))</f>
        <v/>
      </c>
      <c r="L333" t="str">
        <f>IF(
TRIM(formulario!L333)="",
"",
IF(
AND(
ISERROR(SEARCH(",",TRIM(formulario!L333))),
LEN(TRIM(formulario!L333))-LEN(SUBSTITUTE(TRIM(formulario!L333),".",""))&lt;=1,
ISNUMBER(--SUBSTITUTE(TRIM(formulario!L333),".","")),
NOT(LEFT(TRIM(formulario!L333),1)="."),
NOT(RIGHT(TRIM(formulario!L333),1)=".")
),
"OK",
"ERROR"
)
)</f>
        <v/>
      </c>
      <c r="M333" t="str">
        <f>IF(
TRIM(formulario!M333)="",
"",
IF(
AND(
LEN(TRIM(formulario!M333))=10,
MID(TRIM(formulario!M333),3,1)="/",
MID(TRIM(formulario!M333),6,1)="/",
ISNUMBER(DATE(
VALUE(RIGHT(TRIM(formulario!M333),4)),
VALUE(MID(TRIM(formulario!M333),4,2)),
VALUE(LEFT(TRIM(formulario!M333),2))
))
),
"OK",
"ERROR"
)
)</f>
        <v/>
      </c>
      <c r="N333" t="str">
        <f>IF(
TRIM(formulario!N333)="",
"",
IF(
AND(
LEFT(TRIM(formulario!N333),1)="[",
RIGHT(TRIM(formulario!N333),1)="]",
LEN(TRIM(formulario!N333))-LEN(SUBSTITUTE(TRIM(formulario!N333),"[",""))&gt;=1,
LEN(TRIM(formulario!N333))-LEN(SUBSTITUTE(TRIM(formulario!N333),"]",""))&gt;=1,
LEN(TRIM(formulario!N333))-LEN(SUBSTITUTE(TRIM(formulario!N333),".",""))&gt;=2
),
"OK",
"ERROR"
)
)</f>
        <v/>
      </c>
      <c r="O333" t="str">
        <f>IF(formulario!O333="","",IF(COUNTIF(catalogo_areas_tematicas,formulario!O333)&gt;0,"OK","ERROR"))</f>
        <v/>
      </c>
      <c r="P333" t="str">
        <f>IF(formulario!P333="","",IF(COUNTIF(catalogo_tipos_operacion,formulario!P333)&gt;0,"OK","ERROR"))</f>
        <v/>
      </c>
      <c r="Q333" t="str">
        <f>IF(formulario!Q333="","",IF(COUNTIF(catalogo_productos,formulario!Q333)&gt;0,"OK","ERROR"))</f>
        <v/>
      </c>
    </row>
    <row r="334" spans="1:17">
      <c r="A334" t="str">
        <f>IF(TRIM(formulario!A334)="","",IF(AND(ISNUMBER(VALUE(TRIM(formulario!A334))),OR(LEN(TRIM(formulario!A334))=10, LEN(TRIM(formulario!A334))=13)),"OK","ERROR"))</f>
        <v/>
      </c>
      <c r="B334" t="str">
        <f>IF(TRIM(formulario!B334)="","",IF(AND(ISNUMBER(SEARCH("@",formulario!B334)),ISNUMBER(SEARCH(".",formulario!B334)),NOT(ISNUMBER(SEARCH(" ",formulario!B334)))),"OK","ERROR"))</f>
        <v/>
      </c>
      <c r="C334" t="str">
        <f>IF(TRIM(formulario!C334)="","",IF(AND(LEN(TRIM(formulario!C334))=10,ISNUMBER(VALUE(TRIM(formulario!C334))),LEFT(TRIM(formulario!C334),1)="0"),"OK","ERROR"))</f>
        <v/>
      </c>
      <c r="D334" t="str">
        <f>IF(formulario!D334="","",IF(COUNTIF(catalogo_provincias,formulario!D334)&gt;0,"OK","ERROR"))</f>
        <v/>
      </c>
      <c r="E334" t="str">
        <f>IF(formulario!E334="","",IF(COUNTIF(catalogo_ubicacion!$I$2:$I$222,formulario!D334&amp;"|"&amp;formulario!E334)&gt;0,"OK","ERROR"))</f>
        <v/>
      </c>
      <c r="F334" t="str">
        <f>IF(formulario!F334="","",IF(COUNTIF(catalogo_ubicacion!$E$2:$E$1300,formulario!D334&amp;"|"&amp;formulario!E334&amp;"|"&amp;formulario!F334)&gt;0,"OK","ERROR"))</f>
        <v/>
      </c>
      <c r="G334" t="str">
        <f>IF(TRIM(formulario!G334)="","",IF(LEN(formulario!G334)&lt;=256,"OK","ERROR"))</f>
        <v/>
      </c>
      <c r="H334" t="str">
        <f>IF(TRIM(formulario!H334)="","",IF(LEN(formulario!H334)&lt;=256,"OK","ERROR"))</f>
        <v/>
      </c>
      <c r="I334" t="str">
        <f>IF(
TRIM(formulario!I334)="",
"",
IF(
AND(
ISERROR(SEARCH(",",TRIM(formulario!I334))),
LEN(TRIM(formulario!I334))-LEN(SUBSTITUTE(TRIM(formulario!I334),".",""))&lt;=1,
ISNUMBER(--SUBSTITUTE(TRIM(formulario!I334),".","")),
NOT(LEFT(TRIM(formulario!I334),1)="."),
NOT(RIGHT(TRIM(formulario!I334),1)=".")
),
"OK",
"ERROR"
)
)</f>
        <v/>
      </c>
      <c r="J334" t="str">
        <f>IF(TRIM(formulario!J334)="","",IF(LEN(formulario!J334)&lt;=256,"OK","ERROR"))</f>
        <v/>
      </c>
      <c r="K334" t="str">
        <f>IF(TRIM(formulario!K334)="","",IF(LEN(formulario!K334)&lt;=1024,"OK","ERROR"))</f>
        <v/>
      </c>
      <c r="L334" t="str">
        <f>IF(
TRIM(formulario!L334)="",
"",
IF(
AND(
ISERROR(SEARCH(",",TRIM(formulario!L334))),
LEN(TRIM(formulario!L334))-LEN(SUBSTITUTE(TRIM(formulario!L334),".",""))&lt;=1,
ISNUMBER(--SUBSTITUTE(TRIM(formulario!L334),".","")),
NOT(LEFT(TRIM(formulario!L334),1)="."),
NOT(RIGHT(TRIM(formulario!L334),1)=".")
),
"OK",
"ERROR"
)
)</f>
        <v/>
      </c>
      <c r="M334" t="str">
        <f>IF(
TRIM(formulario!M334)="",
"",
IF(
AND(
LEN(TRIM(formulario!M334))=10,
MID(TRIM(formulario!M334),3,1)="/",
MID(TRIM(formulario!M334),6,1)="/",
ISNUMBER(DATE(
VALUE(RIGHT(TRIM(formulario!M334),4)),
VALUE(MID(TRIM(formulario!M334),4,2)),
VALUE(LEFT(TRIM(formulario!M334),2))
))
),
"OK",
"ERROR"
)
)</f>
        <v/>
      </c>
      <c r="N334" t="str">
        <f>IF(
TRIM(formulario!N334)="",
"",
IF(
AND(
LEFT(TRIM(formulario!N334),1)="[",
RIGHT(TRIM(formulario!N334),1)="]",
LEN(TRIM(formulario!N334))-LEN(SUBSTITUTE(TRIM(formulario!N334),"[",""))&gt;=1,
LEN(TRIM(formulario!N334))-LEN(SUBSTITUTE(TRIM(formulario!N334),"]",""))&gt;=1,
LEN(TRIM(formulario!N334))-LEN(SUBSTITUTE(TRIM(formulario!N334),".",""))&gt;=2
),
"OK",
"ERROR"
)
)</f>
        <v/>
      </c>
      <c r="O334" t="str">
        <f>IF(formulario!O334="","",IF(COUNTIF(catalogo_areas_tematicas,formulario!O334)&gt;0,"OK","ERROR"))</f>
        <v/>
      </c>
      <c r="P334" t="str">
        <f>IF(formulario!P334="","",IF(COUNTIF(catalogo_tipos_operacion,formulario!P334)&gt;0,"OK","ERROR"))</f>
        <v/>
      </c>
      <c r="Q334" t="str">
        <f>IF(formulario!Q334="","",IF(COUNTIF(catalogo_productos,formulario!Q334)&gt;0,"OK","ERROR"))</f>
        <v/>
      </c>
    </row>
    <row r="335" spans="1:17">
      <c r="A335" t="str">
        <f>IF(TRIM(formulario!A335)="","",IF(AND(ISNUMBER(VALUE(TRIM(formulario!A335))),OR(LEN(TRIM(formulario!A335))=10, LEN(TRIM(formulario!A335))=13)),"OK","ERROR"))</f>
        <v/>
      </c>
      <c r="B335" t="str">
        <f>IF(TRIM(formulario!B335)="","",IF(AND(ISNUMBER(SEARCH("@",formulario!B335)),ISNUMBER(SEARCH(".",formulario!B335)),NOT(ISNUMBER(SEARCH(" ",formulario!B335)))),"OK","ERROR"))</f>
        <v/>
      </c>
      <c r="C335" t="str">
        <f>IF(TRIM(formulario!C335)="","",IF(AND(LEN(TRIM(formulario!C335))=10,ISNUMBER(VALUE(TRIM(formulario!C335))),LEFT(TRIM(formulario!C335),1)="0"),"OK","ERROR"))</f>
        <v/>
      </c>
      <c r="D335" t="str">
        <f>IF(formulario!D335="","",IF(COUNTIF(catalogo_provincias,formulario!D335)&gt;0,"OK","ERROR"))</f>
        <v/>
      </c>
      <c r="E335" t="str">
        <f>IF(formulario!E335="","",IF(COUNTIF(catalogo_ubicacion!$I$2:$I$222,formulario!D335&amp;"|"&amp;formulario!E335)&gt;0,"OK","ERROR"))</f>
        <v/>
      </c>
      <c r="F335" t="str">
        <f>IF(formulario!F335="","",IF(COUNTIF(catalogo_ubicacion!$E$2:$E$1300,formulario!D335&amp;"|"&amp;formulario!E335&amp;"|"&amp;formulario!F335)&gt;0,"OK","ERROR"))</f>
        <v/>
      </c>
      <c r="G335" t="str">
        <f>IF(TRIM(formulario!G335)="","",IF(LEN(formulario!G335)&lt;=256,"OK","ERROR"))</f>
        <v/>
      </c>
      <c r="H335" t="str">
        <f>IF(TRIM(formulario!H335)="","",IF(LEN(formulario!H335)&lt;=256,"OK","ERROR"))</f>
        <v/>
      </c>
      <c r="I335" t="str">
        <f>IF(
TRIM(formulario!I335)="",
"",
IF(
AND(
ISERROR(SEARCH(",",TRIM(formulario!I335))),
LEN(TRIM(formulario!I335))-LEN(SUBSTITUTE(TRIM(formulario!I335),".",""))&lt;=1,
ISNUMBER(--SUBSTITUTE(TRIM(formulario!I335),".","")),
NOT(LEFT(TRIM(formulario!I335),1)="."),
NOT(RIGHT(TRIM(formulario!I335),1)=".")
),
"OK",
"ERROR"
)
)</f>
        <v/>
      </c>
      <c r="J335" t="str">
        <f>IF(TRIM(formulario!J335)="","",IF(LEN(formulario!J335)&lt;=256,"OK","ERROR"))</f>
        <v/>
      </c>
      <c r="K335" t="str">
        <f>IF(TRIM(formulario!K335)="","",IF(LEN(formulario!K335)&lt;=1024,"OK","ERROR"))</f>
        <v/>
      </c>
      <c r="L335" t="str">
        <f>IF(
TRIM(formulario!L335)="",
"",
IF(
AND(
ISERROR(SEARCH(",",TRIM(formulario!L335))),
LEN(TRIM(formulario!L335))-LEN(SUBSTITUTE(TRIM(formulario!L335),".",""))&lt;=1,
ISNUMBER(--SUBSTITUTE(TRIM(formulario!L335),".","")),
NOT(LEFT(TRIM(formulario!L335),1)="."),
NOT(RIGHT(TRIM(formulario!L335),1)=".")
),
"OK",
"ERROR"
)
)</f>
        <v/>
      </c>
      <c r="M335" t="str">
        <f>IF(
TRIM(formulario!M335)="",
"",
IF(
AND(
LEN(TRIM(formulario!M335))=10,
MID(TRIM(formulario!M335),3,1)="/",
MID(TRIM(formulario!M335),6,1)="/",
ISNUMBER(DATE(
VALUE(RIGHT(TRIM(formulario!M335),4)),
VALUE(MID(TRIM(formulario!M335),4,2)),
VALUE(LEFT(TRIM(formulario!M335),2))
))
),
"OK",
"ERROR"
)
)</f>
        <v/>
      </c>
      <c r="N335" t="str">
        <f>IF(
TRIM(formulario!N335)="",
"",
IF(
AND(
LEFT(TRIM(formulario!N335),1)="[",
RIGHT(TRIM(formulario!N335),1)="]",
LEN(TRIM(formulario!N335))-LEN(SUBSTITUTE(TRIM(formulario!N335),"[",""))&gt;=1,
LEN(TRIM(formulario!N335))-LEN(SUBSTITUTE(TRIM(formulario!N335),"]",""))&gt;=1,
LEN(TRIM(formulario!N335))-LEN(SUBSTITUTE(TRIM(formulario!N335),".",""))&gt;=2
),
"OK",
"ERROR"
)
)</f>
        <v/>
      </c>
      <c r="O335" t="str">
        <f>IF(formulario!O335="","",IF(COUNTIF(catalogo_areas_tematicas,formulario!O335)&gt;0,"OK","ERROR"))</f>
        <v/>
      </c>
      <c r="P335" t="str">
        <f>IF(formulario!P335="","",IF(COUNTIF(catalogo_tipos_operacion,formulario!P335)&gt;0,"OK","ERROR"))</f>
        <v/>
      </c>
      <c r="Q335" t="str">
        <f>IF(formulario!Q335="","",IF(COUNTIF(catalogo_productos,formulario!Q335)&gt;0,"OK","ERROR"))</f>
        <v/>
      </c>
    </row>
    <row r="336" spans="1:17">
      <c r="A336" t="str">
        <f>IF(TRIM(formulario!A336)="","",IF(AND(ISNUMBER(VALUE(TRIM(formulario!A336))),OR(LEN(TRIM(formulario!A336))=10, LEN(TRIM(formulario!A336))=13)),"OK","ERROR"))</f>
        <v/>
      </c>
      <c r="B336" t="str">
        <f>IF(TRIM(formulario!B336)="","",IF(AND(ISNUMBER(SEARCH("@",formulario!B336)),ISNUMBER(SEARCH(".",formulario!B336)),NOT(ISNUMBER(SEARCH(" ",formulario!B336)))),"OK","ERROR"))</f>
        <v/>
      </c>
      <c r="C336" t="str">
        <f>IF(TRIM(formulario!C336)="","",IF(AND(LEN(TRIM(formulario!C336))=10,ISNUMBER(VALUE(TRIM(formulario!C336))),LEFT(TRIM(formulario!C336),1)="0"),"OK","ERROR"))</f>
        <v/>
      </c>
      <c r="D336" t="str">
        <f>IF(formulario!D336="","",IF(COUNTIF(catalogo_provincias,formulario!D336)&gt;0,"OK","ERROR"))</f>
        <v/>
      </c>
      <c r="E336" t="str">
        <f>IF(formulario!E336="","",IF(COUNTIF(catalogo_ubicacion!$I$2:$I$222,formulario!D336&amp;"|"&amp;formulario!E336)&gt;0,"OK","ERROR"))</f>
        <v/>
      </c>
      <c r="F336" t="str">
        <f>IF(formulario!F336="","",IF(COUNTIF(catalogo_ubicacion!$E$2:$E$1300,formulario!D336&amp;"|"&amp;formulario!E336&amp;"|"&amp;formulario!F336)&gt;0,"OK","ERROR"))</f>
        <v/>
      </c>
      <c r="G336" t="str">
        <f>IF(TRIM(formulario!G336)="","",IF(LEN(formulario!G336)&lt;=256,"OK","ERROR"))</f>
        <v/>
      </c>
      <c r="H336" t="str">
        <f>IF(TRIM(formulario!H336)="","",IF(LEN(formulario!H336)&lt;=256,"OK","ERROR"))</f>
        <v/>
      </c>
      <c r="I336" t="str">
        <f>IF(
TRIM(formulario!I336)="",
"",
IF(
AND(
ISERROR(SEARCH(",",TRIM(formulario!I336))),
LEN(TRIM(formulario!I336))-LEN(SUBSTITUTE(TRIM(formulario!I336),".",""))&lt;=1,
ISNUMBER(--SUBSTITUTE(TRIM(formulario!I336),".","")),
NOT(LEFT(TRIM(formulario!I336),1)="."),
NOT(RIGHT(TRIM(formulario!I336),1)=".")
),
"OK",
"ERROR"
)
)</f>
        <v/>
      </c>
      <c r="J336" t="str">
        <f>IF(TRIM(formulario!J336)="","",IF(LEN(formulario!J336)&lt;=256,"OK","ERROR"))</f>
        <v/>
      </c>
      <c r="K336" t="str">
        <f>IF(TRIM(formulario!K336)="","",IF(LEN(formulario!K336)&lt;=1024,"OK","ERROR"))</f>
        <v/>
      </c>
      <c r="L336" t="str">
        <f>IF(
TRIM(formulario!L336)="",
"",
IF(
AND(
ISERROR(SEARCH(",",TRIM(formulario!L336))),
LEN(TRIM(formulario!L336))-LEN(SUBSTITUTE(TRIM(formulario!L336),".",""))&lt;=1,
ISNUMBER(--SUBSTITUTE(TRIM(formulario!L336),".","")),
NOT(LEFT(TRIM(formulario!L336),1)="."),
NOT(RIGHT(TRIM(formulario!L336),1)=".")
),
"OK",
"ERROR"
)
)</f>
        <v/>
      </c>
      <c r="M336" t="str">
        <f>IF(
TRIM(formulario!M336)="",
"",
IF(
AND(
LEN(TRIM(formulario!M336))=10,
MID(TRIM(formulario!M336),3,1)="/",
MID(TRIM(formulario!M336),6,1)="/",
ISNUMBER(DATE(
VALUE(RIGHT(TRIM(formulario!M336),4)),
VALUE(MID(TRIM(formulario!M336),4,2)),
VALUE(LEFT(TRIM(formulario!M336),2))
))
),
"OK",
"ERROR"
)
)</f>
        <v/>
      </c>
      <c r="N336" t="str">
        <f>IF(
TRIM(formulario!N336)="",
"",
IF(
AND(
LEFT(TRIM(formulario!N336),1)="[",
RIGHT(TRIM(formulario!N336),1)="]",
LEN(TRIM(formulario!N336))-LEN(SUBSTITUTE(TRIM(formulario!N336),"[",""))&gt;=1,
LEN(TRIM(formulario!N336))-LEN(SUBSTITUTE(TRIM(formulario!N336),"]",""))&gt;=1,
LEN(TRIM(formulario!N336))-LEN(SUBSTITUTE(TRIM(formulario!N336),".",""))&gt;=2
),
"OK",
"ERROR"
)
)</f>
        <v/>
      </c>
      <c r="O336" t="str">
        <f>IF(formulario!O336="","",IF(COUNTIF(catalogo_areas_tematicas,formulario!O336)&gt;0,"OK","ERROR"))</f>
        <v/>
      </c>
      <c r="P336" t="str">
        <f>IF(formulario!P336="","",IF(COUNTIF(catalogo_tipos_operacion,formulario!P336)&gt;0,"OK","ERROR"))</f>
        <v/>
      </c>
      <c r="Q336" t="str">
        <f>IF(formulario!Q336="","",IF(COUNTIF(catalogo_productos,formulario!Q336)&gt;0,"OK","ERROR"))</f>
        <v/>
      </c>
    </row>
    <row r="337" spans="1:17">
      <c r="A337" t="str">
        <f>IF(TRIM(formulario!A337)="","",IF(AND(ISNUMBER(VALUE(TRIM(formulario!A337))),OR(LEN(TRIM(formulario!A337))=10, LEN(TRIM(formulario!A337))=13)),"OK","ERROR"))</f>
        <v/>
      </c>
      <c r="B337" t="str">
        <f>IF(TRIM(formulario!B337)="","",IF(AND(ISNUMBER(SEARCH("@",formulario!B337)),ISNUMBER(SEARCH(".",formulario!B337)),NOT(ISNUMBER(SEARCH(" ",formulario!B337)))),"OK","ERROR"))</f>
        <v/>
      </c>
      <c r="C337" t="str">
        <f>IF(TRIM(formulario!C337)="","",IF(AND(LEN(TRIM(formulario!C337))=10,ISNUMBER(VALUE(TRIM(formulario!C337))),LEFT(TRIM(formulario!C337),1)="0"),"OK","ERROR"))</f>
        <v/>
      </c>
      <c r="D337" t="str">
        <f>IF(formulario!D337="","",IF(COUNTIF(catalogo_provincias,formulario!D337)&gt;0,"OK","ERROR"))</f>
        <v/>
      </c>
      <c r="E337" t="str">
        <f>IF(formulario!E337="","",IF(COUNTIF(catalogo_ubicacion!$I$2:$I$222,formulario!D337&amp;"|"&amp;formulario!E337)&gt;0,"OK","ERROR"))</f>
        <v/>
      </c>
      <c r="F337" t="str">
        <f>IF(formulario!F337="","",IF(COUNTIF(catalogo_ubicacion!$E$2:$E$1300,formulario!D337&amp;"|"&amp;formulario!E337&amp;"|"&amp;formulario!F337)&gt;0,"OK","ERROR"))</f>
        <v/>
      </c>
      <c r="G337" t="str">
        <f>IF(TRIM(formulario!G337)="","",IF(LEN(formulario!G337)&lt;=256,"OK","ERROR"))</f>
        <v/>
      </c>
      <c r="H337" t="str">
        <f>IF(TRIM(formulario!H337)="","",IF(LEN(formulario!H337)&lt;=256,"OK","ERROR"))</f>
        <v/>
      </c>
      <c r="I337" t="str">
        <f>IF(
TRIM(formulario!I337)="",
"",
IF(
AND(
ISERROR(SEARCH(",",TRIM(formulario!I337))),
LEN(TRIM(formulario!I337))-LEN(SUBSTITUTE(TRIM(formulario!I337),".",""))&lt;=1,
ISNUMBER(--SUBSTITUTE(TRIM(formulario!I337),".","")),
NOT(LEFT(TRIM(formulario!I337),1)="."),
NOT(RIGHT(TRIM(formulario!I337),1)=".")
),
"OK",
"ERROR"
)
)</f>
        <v/>
      </c>
      <c r="J337" t="str">
        <f>IF(TRIM(formulario!J337)="","",IF(LEN(formulario!J337)&lt;=256,"OK","ERROR"))</f>
        <v/>
      </c>
      <c r="K337" t="str">
        <f>IF(TRIM(formulario!K337)="","",IF(LEN(formulario!K337)&lt;=1024,"OK","ERROR"))</f>
        <v/>
      </c>
      <c r="L337" t="str">
        <f>IF(
TRIM(formulario!L337)="",
"",
IF(
AND(
ISERROR(SEARCH(",",TRIM(formulario!L337))),
LEN(TRIM(formulario!L337))-LEN(SUBSTITUTE(TRIM(formulario!L337),".",""))&lt;=1,
ISNUMBER(--SUBSTITUTE(TRIM(formulario!L337),".","")),
NOT(LEFT(TRIM(formulario!L337),1)="."),
NOT(RIGHT(TRIM(formulario!L337),1)=".")
),
"OK",
"ERROR"
)
)</f>
        <v/>
      </c>
      <c r="M337" t="str">
        <f>IF(
TRIM(formulario!M337)="",
"",
IF(
AND(
LEN(TRIM(formulario!M337))=10,
MID(TRIM(formulario!M337),3,1)="/",
MID(TRIM(formulario!M337),6,1)="/",
ISNUMBER(DATE(
VALUE(RIGHT(TRIM(formulario!M337),4)),
VALUE(MID(TRIM(formulario!M337),4,2)),
VALUE(LEFT(TRIM(formulario!M337),2))
))
),
"OK",
"ERROR"
)
)</f>
        <v/>
      </c>
      <c r="N337" t="str">
        <f>IF(
TRIM(formulario!N337)="",
"",
IF(
AND(
LEFT(TRIM(formulario!N337),1)="[",
RIGHT(TRIM(formulario!N337),1)="]",
LEN(TRIM(formulario!N337))-LEN(SUBSTITUTE(TRIM(formulario!N337),"[",""))&gt;=1,
LEN(TRIM(formulario!N337))-LEN(SUBSTITUTE(TRIM(formulario!N337),"]",""))&gt;=1,
LEN(TRIM(formulario!N337))-LEN(SUBSTITUTE(TRIM(formulario!N337),".",""))&gt;=2
),
"OK",
"ERROR"
)
)</f>
        <v/>
      </c>
      <c r="O337" t="str">
        <f>IF(formulario!O337="","",IF(COUNTIF(catalogo_areas_tematicas,formulario!O337)&gt;0,"OK","ERROR"))</f>
        <v/>
      </c>
      <c r="P337" t="str">
        <f>IF(formulario!P337="","",IF(COUNTIF(catalogo_tipos_operacion,formulario!P337)&gt;0,"OK","ERROR"))</f>
        <v/>
      </c>
      <c r="Q337" t="str">
        <f>IF(formulario!Q337="","",IF(COUNTIF(catalogo_productos,formulario!Q337)&gt;0,"OK","ERROR"))</f>
        <v/>
      </c>
    </row>
    <row r="338" spans="1:17">
      <c r="A338" t="str">
        <f>IF(TRIM(formulario!A338)="","",IF(AND(ISNUMBER(VALUE(TRIM(formulario!A338))),OR(LEN(TRIM(formulario!A338))=10, LEN(TRIM(formulario!A338))=13)),"OK","ERROR"))</f>
        <v/>
      </c>
      <c r="B338" t="str">
        <f>IF(TRIM(formulario!B338)="","",IF(AND(ISNUMBER(SEARCH("@",formulario!B338)),ISNUMBER(SEARCH(".",formulario!B338)),NOT(ISNUMBER(SEARCH(" ",formulario!B338)))),"OK","ERROR"))</f>
        <v/>
      </c>
      <c r="C338" t="str">
        <f>IF(TRIM(formulario!C338)="","",IF(AND(LEN(TRIM(formulario!C338))=10,ISNUMBER(VALUE(TRIM(formulario!C338))),LEFT(TRIM(formulario!C338),1)="0"),"OK","ERROR"))</f>
        <v/>
      </c>
      <c r="D338" t="str">
        <f>IF(formulario!D338="","",IF(COUNTIF(catalogo_provincias,formulario!D338)&gt;0,"OK","ERROR"))</f>
        <v/>
      </c>
      <c r="E338" t="str">
        <f>IF(formulario!E338="","",IF(COUNTIF(catalogo_ubicacion!$I$2:$I$222,formulario!D338&amp;"|"&amp;formulario!E338)&gt;0,"OK","ERROR"))</f>
        <v/>
      </c>
      <c r="F338" t="str">
        <f>IF(formulario!F338="","",IF(COUNTIF(catalogo_ubicacion!$E$2:$E$1300,formulario!D338&amp;"|"&amp;formulario!E338&amp;"|"&amp;formulario!F338)&gt;0,"OK","ERROR"))</f>
        <v/>
      </c>
      <c r="G338" t="str">
        <f>IF(TRIM(formulario!G338)="","",IF(LEN(formulario!G338)&lt;=256,"OK","ERROR"))</f>
        <v/>
      </c>
      <c r="H338" t="str">
        <f>IF(TRIM(formulario!H338)="","",IF(LEN(formulario!H338)&lt;=256,"OK","ERROR"))</f>
        <v/>
      </c>
      <c r="I338" t="str">
        <f>IF(
TRIM(formulario!I338)="",
"",
IF(
AND(
ISERROR(SEARCH(",",TRIM(formulario!I338))),
LEN(TRIM(formulario!I338))-LEN(SUBSTITUTE(TRIM(formulario!I338),".",""))&lt;=1,
ISNUMBER(--SUBSTITUTE(TRIM(formulario!I338),".","")),
NOT(LEFT(TRIM(formulario!I338),1)="."),
NOT(RIGHT(TRIM(formulario!I338),1)=".")
),
"OK",
"ERROR"
)
)</f>
        <v/>
      </c>
      <c r="J338" t="str">
        <f>IF(TRIM(formulario!J338)="","",IF(LEN(formulario!J338)&lt;=256,"OK","ERROR"))</f>
        <v/>
      </c>
      <c r="K338" t="str">
        <f>IF(TRIM(formulario!K338)="","",IF(LEN(formulario!K338)&lt;=1024,"OK","ERROR"))</f>
        <v/>
      </c>
      <c r="L338" t="str">
        <f>IF(
TRIM(formulario!L338)="",
"",
IF(
AND(
ISERROR(SEARCH(",",TRIM(formulario!L338))),
LEN(TRIM(formulario!L338))-LEN(SUBSTITUTE(TRIM(formulario!L338),".",""))&lt;=1,
ISNUMBER(--SUBSTITUTE(TRIM(formulario!L338),".","")),
NOT(LEFT(TRIM(formulario!L338),1)="."),
NOT(RIGHT(TRIM(formulario!L338),1)=".")
),
"OK",
"ERROR"
)
)</f>
        <v/>
      </c>
      <c r="M338" t="str">
        <f>IF(
TRIM(formulario!M338)="",
"",
IF(
AND(
LEN(TRIM(formulario!M338))=10,
MID(TRIM(formulario!M338),3,1)="/",
MID(TRIM(formulario!M338),6,1)="/",
ISNUMBER(DATE(
VALUE(RIGHT(TRIM(formulario!M338),4)),
VALUE(MID(TRIM(formulario!M338),4,2)),
VALUE(LEFT(TRIM(formulario!M338),2))
))
),
"OK",
"ERROR"
)
)</f>
        <v/>
      </c>
      <c r="N338" t="str">
        <f>IF(
TRIM(formulario!N338)="",
"",
IF(
AND(
LEFT(TRIM(formulario!N338),1)="[",
RIGHT(TRIM(formulario!N338),1)="]",
LEN(TRIM(formulario!N338))-LEN(SUBSTITUTE(TRIM(formulario!N338),"[",""))&gt;=1,
LEN(TRIM(formulario!N338))-LEN(SUBSTITUTE(TRIM(formulario!N338),"]",""))&gt;=1,
LEN(TRIM(formulario!N338))-LEN(SUBSTITUTE(TRIM(formulario!N338),".",""))&gt;=2
),
"OK",
"ERROR"
)
)</f>
        <v/>
      </c>
      <c r="O338" t="str">
        <f>IF(formulario!O338="","",IF(COUNTIF(catalogo_areas_tematicas,formulario!O338)&gt;0,"OK","ERROR"))</f>
        <v/>
      </c>
      <c r="P338" t="str">
        <f>IF(formulario!P338="","",IF(COUNTIF(catalogo_tipos_operacion,formulario!P338)&gt;0,"OK","ERROR"))</f>
        <v/>
      </c>
      <c r="Q338" t="str">
        <f>IF(formulario!Q338="","",IF(COUNTIF(catalogo_productos,formulario!Q338)&gt;0,"OK","ERROR"))</f>
        <v/>
      </c>
    </row>
    <row r="339" spans="1:17">
      <c r="A339" t="str">
        <f>IF(TRIM(formulario!A339)="","",IF(AND(ISNUMBER(VALUE(TRIM(formulario!A339))),OR(LEN(TRIM(formulario!A339))=10, LEN(TRIM(formulario!A339))=13)),"OK","ERROR"))</f>
        <v/>
      </c>
      <c r="B339" t="str">
        <f>IF(TRIM(formulario!B339)="","",IF(AND(ISNUMBER(SEARCH("@",formulario!B339)),ISNUMBER(SEARCH(".",formulario!B339)),NOT(ISNUMBER(SEARCH(" ",formulario!B339)))),"OK","ERROR"))</f>
        <v/>
      </c>
      <c r="C339" t="str">
        <f>IF(TRIM(formulario!C339)="","",IF(AND(LEN(TRIM(formulario!C339))=10,ISNUMBER(VALUE(TRIM(formulario!C339))),LEFT(TRIM(formulario!C339),1)="0"),"OK","ERROR"))</f>
        <v/>
      </c>
      <c r="D339" t="str">
        <f>IF(formulario!D339="","",IF(COUNTIF(catalogo_provincias,formulario!D339)&gt;0,"OK","ERROR"))</f>
        <v/>
      </c>
      <c r="E339" t="str">
        <f>IF(formulario!E339="","",IF(COUNTIF(catalogo_ubicacion!$I$2:$I$222,formulario!D339&amp;"|"&amp;formulario!E339)&gt;0,"OK","ERROR"))</f>
        <v/>
      </c>
      <c r="F339" t="str">
        <f>IF(formulario!F339="","",IF(COUNTIF(catalogo_ubicacion!$E$2:$E$1300,formulario!D339&amp;"|"&amp;formulario!E339&amp;"|"&amp;formulario!F339)&gt;0,"OK","ERROR"))</f>
        <v/>
      </c>
      <c r="G339" t="str">
        <f>IF(TRIM(formulario!G339)="","",IF(LEN(formulario!G339)&lt;=256,"OK","ERROR"))</f>
        <v/>
      </c>
      <c r="H339" t="str">
        <f>IF(TRIM(formulario!H339)="","",IF(LEN(formulario!H339)&lt;=256,"OK","ERROR"))</f>
        <v/>
      </c>
      <c r="I339" t="str">
        <f>IF(
TRIM(formulario!I339)="",
"",
IF(
AND(
ISERROR(SEARCH(",",TRIM(formulario!I339))),
LEN(TRIM(formulario!I339))-LEN(SUBSTITUTE(TRIM(formulario!I339),".",""))&lt;=1,
ISNUMBER(--SUBSTITUTE(TRIM(formulario!I339),".","")),
NOT(LEFT(TRIM(formulario!I339),1)="."),
NOT(RIGHT(TRIM(formulario!I339),1)=".")
),
"OK",
"ERROR"
)
)</f>
        <v/>
      </c>
      <c r="J339" t="str">
        <f>IF(TRIM(formulario!J339)="","",IF(LEN(formulario!J339)&lt;=256,"OK","ERROR"))</f>
        <v/>
      </c>
      <c r="K339" t="str">
        <f>IF(TRIM(formulario!K339)="","",IF(LEN(formulario!K339)&lt;=1024,"OK","ERROR"))</f>
        <v/>
      </c>
      <c r="L339" t="str">
        <f>IF(
TRIM(formulario!L339)="",
"",
IF(
AND(
ISERROR(SEARCH(",",TRIM(formulario!L339))),
LEN(TRIM(formulario!L339))-LEN(SUBSTITUTE(TRIM(formulario!L339),".",""))&lt;=1,
ISNUMBER(--SUBSTITUTE(TRIM(formulario!L339),".","")),
NOT(LEFT(TRIM(formulario!L339),1)="."),
NOT(RIGHT(TRIM(formulario!L339),1)=".")
),
"OK",
"ERROR"
)
)</f>
        <v/>
      </c>
      <c r="M339" t="str">
        <f>IF(
TRIM(formulario!M339)="",
"",
IF(
AND(
LEN(TRIM(formulario!M339))=10,
MID(TRIM(formulario!M339),3,1)="/",
MID(TRIM(formulario!M339),6,1)="/",
ISNUMBER(DATE(
VALUE(RIGHT(TRIM(formulario!M339),4)),
VALUE(MID(TRIM(formulario!M339),4,2)),
VALUE(LEFT(TRIM(formulario!M339),2))
))
),
"OK",
"ERROR"
)
)</f>
        <v/>
      </c>
      <c r="N339" t="str">
        <f>IF(
TRIM(formulario!N339)="",
"",
IF(
AND(
LEFT(TRIM(formulario!N339),1)="[",
RIGHT(TRIM(formulario!N339),1)="]",
LEN(TRIM(formulario!N339))-LEN(SUBSTITUTE(TRIM(formulario!N339),"[",""))&gt;=1,
LEN(TRIM(formulario!N339))-LEN(SUBSTITUTE(TRIM(formulario!N339),"]",""))&gt;=1,
LEN(TRIM(formulario!N339))-LEN(SUBSTITUTE(TRIM(formulario!N339),".",""))&gt;=2
),
"OK",
"ERROR"
)
)</f>
        <v/>
      </c>
      <c r="O339" t="str">
        <f>IF(formulario!O339="","",IF(COUNTIF(catalogo_areas_tematicas,formulario!O339)&gt;0,"OK","ERROR"))</f>
        <v/>
      </c>
      <c r="P339" t="str">
        <f>IF(formulario!P339="","",IF(COUNTIF(catalogo_tipos_operacion,formulario!P339)&gt;0,"OK","ERROR"))</f>
        <v/>
      </c>
      <c r="Q339" t="str">
        <f>IF(formulario!Q339="","",IF(COUNTIF(catalogo_productos,formulario!Q339)&gt;0,"OK","ERROR"))</f>
        <v/>
      </c>
    </row>
    <row r="340" spans="1:17">
      <c r="A340" t="str">
        <f>IF(TRIM(formulario!A340)="","",IF(AND(ISNUMBER(VALUE(TRIM(formulario!A340))),OR(LEN(TRIM(formulario!A340))=10, LEN(TRIM(formulario!A340))=13)),"OK","ERROR"))</f>
        <v/>
      </c>
      <c r="B340" t="str">
        <f>IF(TRIM(formulario!B340)="","",IF(AND(ISNUMBER(SEARCH("@",formulario!B340)),ISNUMBER(SEARCH(".",formulario!B340)),NOT(ISNUMBER(SEARCH(" ",formulario!B340)))),"OK","ERROR"))</f>
        <v/>
      </c>
      <c r="C340" t="str">
        <f>IF(TRIM(formulario!C340)="","",IF(AND(LEN(TRIM(formulario!C340))=10,ISNUMBER(VALUE(TRIM(formulario!C340))),LEFT(TRIM(formulario!C340),1)="0"),"OK","ERROR"))</f>
        <v/>
      </c>
      <c r="D340" t="str">
        <f>IF(formulario!D340="","",IF(COUNTIF(catalogo_provincias,formulario!D340)&gt;0,"OK","ERROR"))</f>
        <v/>
      </c>
      <c r="E340" t="str">
        <f>IF(formulario!E340="","",IF(COUNTIF(catalogo_ubicacion!$I$2:$I$222,formulario!D340&amp;"|"&amp;formulario!E340)&gt;0,"OK","ERROR"))</f>
        <v/>
      </c>
      <c r="F340" t="str">
        <f>IF(formulario!F340="","",IF(COUNTIF(catalogo_ubicacion!$E$2:$E$1300,formulario!D340&amp;"|"&amp;formulario!E340&amp;"|"&amp;formulario!F340)&gt;0,"OK","ERROR"))</f>
        <v/>
      </c>
      <c r="G340" t="str">
        <f>IF(TRIM(formulario!G340)="","",IF(LEN(formulario!G340)&lt;=256,"OK","ERROR"))</f>
        <v/>
      </c>
      <c r="H340" t="str">
        <f>IF(TRIM(formulario!H340)="","",IF(LEN(formulario!H340)&lt;=256,"OK","ERROR"))</f>
        <v/>
      </c>
      <c r="I340" t="str">
        <f>IF(
TRIM(formulario!I340)="",
"",
IF(
AND(
ISERROR(SEARCH(",",TRIM(formulario!I340))),
LEN(TRIM(formulario!I340))-LEN(SUBSTITUTE(TRIM(formulario!I340),".",""))&lt;=1,
ISNUMBER(--SUBSTITUTE(TRIM(formulario!I340),".","")),
NOT(LEFT(TRIM(formulario!I340),1)="."),
NOT(RIGHT(TRIM(formulario!I340),1)=".")
),
"OK",
"ERROR"
)
)</f>
        <v/>
      </c>
      <c r="J340" t="str">
        <f>IF(TRIM(formulario!J340)="","",IF(LEN(formulario!J340)&lt;=256,"OK","ERROR"))</f>
        <v/>
      </c>
      <c r="K340" t="str">
        <f>IF(TRIM(formulario!K340)="","",IF(LEN(formulario!K340)&lt;=1024,"OK","ERROR"))</f>
        <v/>
      </c>
      <c r="L340" t="str">
        <f>IF(
TRIM(formulario!L340)="",
"",
IF(
AND(
ISERROR(SEARCH(",",TRIM(formulario!L340))),
LEN(TRIM(formulario!L340))-LEN(SUBSTITUTE(TRIM(formulario!L340),".",""))&lt;=1,
ISNUMBER(--SUBSTITUTE(TRIM(formulario!L340),".","")),
NOT(LEFT(TRIM(formulario!L340),1)="."),
NOT(RIGHT(TRIM(formulario!L340),1)=".")
),
"OK",
"ERROR"
)
)</f>
        <v/>
      </c>
      <c r="M340" t="str">
        <f>IF(
TRIM(formulario!M340)="",
"",
IF(
AND(
LEN(TRIM(formulario!M340))=10,
MID(TRIM(formulario!M340),3,1)="/",
MID(TRIM(formulario!M340),6,1)="/",
ISNUMBER(DATE(
VALUE(RIGHT(TRIM(formulario!M340),4)),
VALUE(MID(TRIM(formulario!M340),4,2)),
VALUE(LEFT(TRIM(formulario!M340),2))
))
),
"OK",
"ERROR"
)
)</f>
        <v/>
      </c>
      <c r="N340" t="str">
        <f>IF(
TRIM(formulario!N340)="",
"",
IF(
AND(
LEFT(TRIM(formulario!N340),1)="[",
RIGHT(TRIM(formulario!N340),1)="]",
LEN(TRIM(formulario!N340))-LEN(SUBSTITUTE(TRIM(formulario!N340),"[",""))&gt;=1,
LEN(TRIM(formulario!N340))-LEN(SUBSTITUTE(TRIM(formulario!N340),"]",""))&gt;=1,
LEN(TRIM(formulario!N340))-LEN(SUBSTITUTE(TRIM(formulario!N340),".",""))&gt;=2
),
"OK",
"ERROR"
)
)</f>
        <v/>
      </c>
      <c r="O340" t="str">
        <f>IF(formulario!O340="","",IF(COUNTIF(catalogo_areas_tematicas,formulario!O340)&gt;0,"OK","ERROR"))</f>
        <v/>
      </c>
      <c r="P340" t="str">
        <f>IF(formulario!P340="","",IF(COUNTIF(catalogo_tipos_operacion,formulario!P340)&gt;0,"OK","ERROR"))</f>
        <v/>
      </c>
      <c r="Q340" t="str">
        <f>IF(formulario!Q340="","",IF(COUNTIF(catalogo_productos,formulario!Q340)&gt;0,"OK","ERROR"))</f>
        <v/>
      </c>
    </row>
    <row r="341" spans="1:17">
      <c r="A341" t="str">
        <f>IF(TRIM(formulario!A341)="","",IF(AND(ISNUMBER(VALUE(TRIM(formulario!A341))),OR(LEN(TRIM(formulario!A341))=10, LEN(TRIM(formulario!A341))=13)),"OK","ERROR"))</f>
        <v/>
      </c>
      <c r="B341" t="str">
        <f>IF(TRIM(formulario!B341)="","",IF(AND(ISNUMBER(SEARCH("@",formulario!B341)),ISNUMBER(SEARCH(".",formulario!B341)),NOT(ISNUMBER(SEARCH(" ",formulario!B341)))),"OK","ERROR"))</f>
        <v/>
      </c>
      <c r="C341" t="str">
        <f>IF(TRIM(formulario!C341)="","",IF(AND(LEN(TRIM(formulario!C341))=10,ISNUMBER(VALUE(TRIM(formulario!C341))),LEFT(TRIM(formulario!C341),1)="0"),"OK","ERROR"))</f>
        <v/>
      </c>
      <c r="D341" t="str">
        <f>IF(formulario!D341="","",IF(COUNTIF(catalogo_provincias,formulario!D341)&gt;0,"OK","ERROR"))</f>
        <v/>
      </c>
      <c r="E341" t="str">
        <f>IF(formulario!E341="","",IF(COUNTIF(catalogo_ubicacion!$I$2:$I$222,formulario!D341&amp;"|"&amp;formulario!E341)&gt;0,"OK","ERROR"))</f>
        <v/>
      </c>
      <c r="F341" t="str">
        <f>IF(formulario!F341="","",IF(COUNTIF(catalogo_ubicacion!$E$2:$E$1300,formulario!D341&amp;"|"&amp;formulario!E341&amp;"|"&amp;formulario!F341)&gt;0,"OK","ERROR"))</f>
        <v/>
      </c>
      <c r="G341" t="str">
        <f>IF(TRIM(formulario!G341)="","",IF(LEN(formulario!G341)&lt;=256,"OK","ERROR"))</f>
        <v/>
      </c>
      <c r="H341" t="str">
        <f>IF(TRIM(formulario!H341)="","",IF(LEN(formulario!H341)&lt;=256,"OK","ERROR"))</f>
        <v/>
      </c>
      <c r="I341" t="str">
        <f>IF(
TRIM(formulario!I341)="",
"",
IF(
AND(
ISERROR(SEARCH(",",TRIM(formulario!I341))),
LEN(TRIM(formulario!I341))-LEN(SUBSTITUTE(TRIM(formulario!I341),".",""))&lt;=1,
ISNUMBER(--SUBSTITUTE(TRIM(formulario!I341),".","")),
NOT(LEFT(TRIM(formulario!I341),1)="."),
NOT(RIGHT(TRIM(formulario!I341),1)=".")
),
"OK",
"ERROR"
)
)</f>
        <v/>
      </c>
      <c r="J341" t="str">
        <f>IF(TRIM(formulario!J341)="","",IF(LEN(formulario!J341)&lt;=256,"OK","ERROR"))</f>
        <v/>
      </c>
      <c r="K341" t="str">
        <f>IF(TRIM(formulario!K341)="","",IF(LEN(formulario!K341)&lt;=1024,"OK","ERROR"))</f>
        <v/>
      </c>
      <c r="L341" t="str">
        <f>IF(
TRIM(formulario!L341)="",
"",
IF(
AND(
ISERROR(SEARCH(",",TRIM(formulario!L341))),
LEN(TRIM(formulario!L341))-LEN(SUBSTITUTE(TRIM(formulario!L341),".",""))&lt;=1,
ISNUMBER(--SUBSTITUTE(TRIM(formulario!L341),".","")),
NOT(LEFT(TRIM(formulario!L341),1)="."),
NOT(RIGHT(TRIM(formulario!L341),1)=".")
),
"OK",
"ERROR"
)
)</f>
        <v/>
      </c>
      <c r="M341" t="str">
        <f>IF(
TRIM(formulario!M341)="",
"",
IF(
AND(
LEN(TRIM(formulario!M341))=10,
MID(TRIM(formulario!M341),3,1)="/",
MID(TRIM(formulario!M341),6,1)="/",
ISNUMBER(DATE(
VALUE(RIGHT(TRIM(formulario!M341),4)),
VALUE(MID(TRIM(formulario!M341),4,2)),
VALUE(LEFT(TRIM(formulario!M341),2))
))
),
"OK",
"ERROR"
)
)</f>
        <v/>
      </c>
      <c r="N341" t="str">
        <f>IF(
TRIM(formulario!N341)="",
"",
IF(
AND(
LEFT(TRIM(formulario!N341),1)="[",
RIGHT(TRIM(formulario!N341),1)="]",
LEN(TRIM(formulario!N341))-LEN(SUBSTITUTE(TRIM(formulario!N341),"[",""))&gt;=1,
LEN(TRIM(formulario!N341))-LEN(SUBSTITUTE(TRIM(formulario!N341),"]",""))&gt;=1,
LEN(TRIM(formulario!N341))-LEN(SUBSTITUTE(TRIM(formulario!N341),".",""))&gt;=2
),
"OK",
"ERROR"
)
)</f>
        <v/>
      </c>
      <c r="O341" t="str">
        <f>IF(formulario!O341="","",IF(COUNTIF(catalogo_areas_tematicas,formulario!O341)&gt;0,"OK","ERROR"))</f>
        <v/>
      </c>
      <c r="P341" t="str">
        <f>IF(formulario!P341="","",IF(COUNTIF(catalogo_tipos_operacion,formulario!P341)&gt;0,"OK","ERROR"))</f>
        <v/>
      </c>
      <c r="Q341" t="str">
        <f>IF(formulario!Q341="","",IF(COUNTIF(catalogo_productos,formulario!Q341)&gt;0,"OK","ERROR"))</f>
        <v/>
      </c>
    </row>
    <row r="342" spans="1:17">
      <c r="A342" t="str">
        <f>IF(TRIM(formulario!A342)="","",IF(AND(ISNUMBER(VALUE(TRIM(formulario!A342))),OR(LEN(TRIM(formulario!A342))=10, LEN(TRIM(formulario!A342))=13)),"OK","ERROR"))</f>
        <v/>
      </c>
      <c r="B342" t="str">
        <f>IF(TRIM(formulario!B342)="","",IF(AND(ISNUMBER(SEARCH("@",formulario!B342)),ISNUMBER(SEARCH(".",formulario!B342)),NOT(ISNUMBER(SEARCH(" ",formulario!B342)))),"OK","ERROR"))</f>
        <v/>
      </c>
      <c r="C342" t="str">
        <f>IF(TRIM(formulario!C342)="","",IF(AND(LEN(TRIM(formulario!C342))=10,ISNUMBER(VALUE(TRIM(formulario!C342))),LEFT(TRIM(formulario!C342),1)="0"),"OK","ERROR"))</f>
        <v/>
      </c>
      <c r="D342" t="str">
        <f>IF(formulario!D342="","",IF(COUNTIF(catalogo_provincias,formulario!D342)&gt;0,"OK","ERROR"))</f>
        <v/>
      </c>
      <c r="E342" t="str">
        <f>IF(formulario!E342="","",IF(COUNTIF(catalogo_ubicacion!$I$2:$I$222,formulario!D342&amp;"|"&amp;formulario!E342)&gt;0,"OK","ERROR"))</f>
        <v/>
      </c>
      <c r="F342" t="str">
        <f>IF(formulario!F342="","",IF(COUNTIF(catalogo_ubicacion!$E$2:$E$1300,formulario!D342&amp;"|"&amp;formulario!E342&amp;"|"&amp;formulario!F342)&gt;0,"OK","ERROR"))</f>
        <v/>
      </c>
      <c r="G342" t="str">
        <f>IF(TRIM(formulario!G342)="","",IF(LEN(formulario!G342)&lt;=256,"OK","ERROR"))</f>
        <v/>
      </c>
      <c r="H342" t="str">
        <f>IF(TRIM(formulario!H342)="","",IF(LEN(formulario!H342)&lt;=256,"OK","ERROR"))</f>
        <v/>
      </c>
      <c r="I342" t="str">
        <f>IF(
TRIM(formulario!I342)="",
"",
IF(
AND(
ISERROR(SEARCH(",",TRIM(formulario!I342))),
LEN(TRIM(formulario!I342))-LEN(SUBSTITUTE(TRIM(formulario!I342),".",""))&lt;=1,
ISNUMBER(--SUBSTITUTE(TRIM(formulario!I342),".","")),
NOT(LEFT(TRIM(formulario!I342),1)="."),
NOT(RIGHT(TRIM(formulario!I342),1)=".")
),
"OK",
"ERROR"
)
)</f>
        <v/>
      </c>
      <c r="J342" t="str">
        <f>IF(TRIM(formulario!J342)="","",IF(LEN(formulario!J342)&lt;=256,"OK","ERROR"))</f>
        <v/>
      </c>
      <c r="K342" t="str">
        <f>IF(TRIM(formulario!K342)="","",IF(LEN(formulario!K342)&lt;=1024,"OK","ERROR"))</f>
        <v/>
      </c>
      <c r="L342" t="str">
        <f>IF(
TRIM(formulario!L342)="",
"",
IF(
AND(
ISERROR(SEARCH(",",TRIM(formulario!L342))),
LEN(TRIM(formulario!L342))-LEN(SUBSTITUTE(TRIM(formulario!L342),".",""))&lt;=1,
ISNUMBER(--SUBSTITUTE(TRIM(formulario!L342),".","")),
NOT(LEFT(TRIM(formulario!L342),1)="."),
NOT(RIGHT(TRIM(formulario!L342),1)=".")
),
"OK",
"ERROR"
)
)</f>
        <v/>
      </c>
      <c r="M342" t="str">
        <f>IF(
TRIM(formulario!M342)="",
"",
IF(
AND(
LEN(TRIM(formulario!M342))=10,
MID(TRIM(formulario!M342),3,1)="/",
MID(TRIM(formulario!M342),6,1)="/",
ISNUMBER(DATE(
VALUE(RIGHT(TRIM(formulario!M342),4)),
VALUE(MID(TRIM(formulario!M342),4,2)),
VALUE(LEFT(TRIM(formulario!M342),2))
))
),
"OK",
"ERROR"
)
)</f>
        <v/>
      </c>
      <c r="N342" t="str">
        <f>IF(
TRIM(formulario!N342)="",
"",
IF(
AND(
LEFT(TRIM(formulario!N342),1)="[",
RIGHT(TRIM(formulario!N342),1)="]",
LEN(TRIM(formulario!N342))-LEN(SUBSTITUTE(TRIM(formulario!N342),"[",""))&gt;=1,
LEN(TRIM(formulario!N342))-LEN(SUBSTITUTE(TRIM(formulario!N342),"]",""))&gt;=1,
LEN(TRIM(formulario!N342))-LEN(SUBSTITUTE(TRIM(formulario!N342),".",""))&gt;=2
),
"OK",
"ERROR"
)
)</f>
        <v/>
      </c>
      <c r="O342" t="str">
        <f>IF(formulario!O342="","",IF(COUNTIF(catalogo_areas_tematicas,formulario!O342)&gt;0,"OK","ERROR"))</f>
        <v/>
      </c>
      <c r="P342" t="str">
        <f>IF(formulario!P342="","",IF(COUNTIF(catalogo_tipos_operacion,formulario!P342)&gt;0,"OK","ERROR"))</f>
        <v/>
      </c>
      <c r="Q342" t="str">
        <f>IF(formulario!Q342="","",IF(COUNTIF(catalogo_productos,formulario!Q342)&gt;0,"OK","ERROR"))</f>
        <v/>
      </c>
    </row>
    <row r="343" spans="1:17">
      <c r="A343" t="str">
        <f>IF(TRIM(formulario!A343)="","",IF(AND(ISNUMBER(VALUE(TRIM(formulario!A343))),OR(LEN(TRIM(formulario!A343))=10, LEN(TRIM(formulario!A343))=13)),"OK","ERROR"))</f>
        <v/>
      </c>
      <c r="B343" t="str">
        <f>IF(TRIM(formulario!B343)="","",IF(AND(ISNUMBER(SEARCH("@",formulario!B343)),ISNUMBER(SEARCH(".",formulario!B343)),NOT(ISNUMBER(SEARCH(" ",formulario!B343)))),"OK","ERROR"))</f>
        <v/>
      </c>
      <c r="C343" t="str">
        <f>IF(TRIM(formulario!C343)="","",IF(AND(LEN(TRIM(formulario!C343))=10,ISNUMBER(VALUE(TRIM(formulario!C343))),LEFT(TRIM(formulario!C343),1)="0"),"OK","ERROR"))</f>
        <v/>
      </c>
      <c r="D343" t="str">
        <f>IF(formulario!D343="","",IF(COUNTIF(catalogo_provincias,formulario!D343)&gt;0,"OK","ERROR"))</f>
        <v/>
      </c>
      <c r="E343" t="str">
        <f>IF(formulario!E343="","",IF(COUNTIF(catalogo_ubicacion!$I$2:$I$222,formulario!D343&amp;"|"&amp;formulario!E343)&gt;0,"OK","ERROR"))</f>
        <v/>
      </c>
      <c r="F343" t="str">
        <f>IF(formulario!F343="","",IF(COUNTIF(catalogo_ubicacion!$E$2:$E$1300,formulario!D343&amp;"|"&amp;formulario!E343&amp;"|"&amp;formulario!F343)&gt;0,"OK","ERROR"))</f>
        <v/>
      </c>
      <c r="G343" t="str">
        <f>IF(TRIM(formulario!G343)="","",IF(LEN(formulario!G343)&lt;=256,"OK","ERROR"))</f>
        <v/>
      </c>
      <c r="H343" t="str">
        <f>IF(TRIM(formulario!H343)="","",IF(LEN(formulario!H343)&lt;=256,"OK","ERROR"))</f>
        <v/>
      </c>
      <c r="I343" t="str">
        <f>IF(
TRIM(formulario!I343)="",
"",
IF(
AND(
ISERROR(SEARCH(",",TRIM(formulario!I343))),
LEN(TRIM(formulario!I343))-LEN(SUBSTITUTE(TRIM(formulario!I343),".",""))&lt;=1,
ISNUMBER(--SUBSTITUTE(TRIM(formulario!I343),".","")),
NOT(LEFT(TRIM(formulario!I343),1)="."),
NOT(RIGHT(TRIM(formulario!I343),1)=".")
),
"OK",
"ERROR"
)
)</f>
        <v/>
      </c>
      <c r="J343" t="str">
        <f>IF(TRIM(formulario!J343)="","",IF(LEN(formulario!J343)&lt;=256,"OK","ERROR"))</f>
        <v/>
      </c>
      <c r="K343" t="str">
        <f>IF(TRIM(formulario!K343)="","",IF(LEN(formulario!K343)&lt;=1024,"OK","ERROR"))</f>
        <v/>
      </c>
      <c r="L343" t="str">
        <f>IF(
TRIM(formulario!L343)="",
"",
IF(
AND(
ISERROR(SEARCH(",",TRIM(formulario!L343))),
LEN(TRIM(formulario!L343))-LEN(SUBSTITUTE(TRIM(formulario!L343),".",""))&lt;=1,
ISNUMBER(--SUBSTITUTE(TRIM(formulario!L343),".","")),
NOT(LEFT(TRIM(formulario!L343),1)="."),
NOT(RIGHT(TRIM(formulario!L343),1)=".")
),
"OK",
"ERROR"
)
)</f>
        <v/>
      </c>
      <c r="M343" t="str">
        <f>IF(
TRIM(formulario!M343)="",
"",
IF(
AND(
LEN(TRIM(formulario!M343))=10,
MID(TRIM(formulario!M343),3,1)="/",
MID(TRIM(formulario!M343),6,1)="/",
ISNUMBER(DATE(
VALUE(RIGHT(TRIM(formulario!M343),4)),
VALUE(MID(TRIM(formulario!M343),4,2)),
VALUE(LEFT(TRIM(formulario!M343),2))
))
),
"OK",
"ERROR"
)
)</f>
        <v/>
      </c>
      <c r="N343" t="str">
        <f>IF(
TRIM(formulario!N343)="",
"",
IF(
AND(
LEFT(TRIM(formulario!N343),1)="[",
RIGHT(TRIM(formulario!N343),1)="]",
LEN(TRIM(formulario!N343))-LEN(SUBSTITUTE(TRIM(formulario!N343),"[",""))&gt;=1,
LEN(TRIM(formulario!N343))-LEN(SUBSTITUTE(TRIM(formulario!N343),"]",""))&gt;=1,
LEN(TRIM(formulario!N343))-LEN(SUBSTITUTE(TRIM(formulario!N343),".",""))&gt;=2
),
"OK",
"ERROR"
)
)</f>
        <v/>
      </c>
      <c r="O343" t="str">
        <f>IF(formulario!O343="","",IF(COUNTIF(catalogo_areas_tematicas,formulario!O343)&gt;0,"OK","ERROR"))</f>
        <v/>
      </c>
      <c r="P343" t="str">
        <f>IF(formulario!P343="","",IF(COUNTIF(catalogo_tipos_operacion,formulario!P343)&gt;0,"OK","ERROR"))</f>
        <v/>
      </c>
      <c r="Q343" t="str">
        <f>IF(formulario!Q343="","",IF(COUNTIF(catalogo_productos,formulario!Q343)&gt;0,"OK","ERROR"))</f>
        <v/>
      </c>
    </row>
    <row r="344" spans="1:17">
      <c r="A344" t="str">
        <f>IF(TRIM(formulario!A344)="","",IF(AND(ISNUMBER(VALUE(TRIM(formulario!A344))),OR(LEN(TRIM(formulario!A344))=10, LEN(TRIM(formulario!A344))=13)),"OK","ERROR"))</f>
        <v/>
      </c>
      <c r="B344" t="str">
        <f>IF(TRIM(formulario!B344)="","",IF(AND(ISNUMBER(SEARCH("@",formulario!B344)),ISNUMBER(SEARCH(".",formulario!B344)),NOT(ISNUMBER(SEARCH(" ",formulario!B344)))),"OK","ERROR"))</f>
        <v/>
      </c>
      <c r="C344" t="str">
        <f>IF(TRIM(formulario!C344)="","",IF(AND(LEN(TRIM(formulario!C344))=10,ISNUMBER(VALUE(TRIM(formulario!C344))),LEFT(TRIM(formulario!C344),1)="0"),"OK","ERROR"))</f>
        <v/>
      </c>
      <c r="D344" t="str">
        <f>IF(formulario!D344="","",IF(COUNTIF(catalogo_provincias,formulario!D344)&gt;0,"OK","ERROR"))</f>
        <v/>
      </c>
      <c r="E344" t="str">
        <f>IF(formulario!E344="","",IF(COUNTIF(catalogo_ubicacion!$I$2:$I$222,formulario!D344&amp;"|"&amp;formulario!E344)&gt;0,"OK","ERROR"))</f>
        <v/>
      </c>
      <c r="F344" t="str">
        <f>IF(formulario!F344="","",IF(COUNTIF(catalogo_ubicacion!$E$2:$E$1300,formulario!D344&amp;"|"&amp;formulario!E344&amp;"|"&amp;formulario!F344)&gt;0,"OK","ERROR"))</f>
        <v/>
      </c>
      <c r="G344" t="str">
        <f>IF(TRIM(formulario!G344)="","",IF(LEN(formulario!G344)&lt;=256,"OK","ERROR"))</f>
        <v/>
      </c>
      <c r="H344" t="str">
        <f>IF(TRIM(formulario!H344)="","",IF(LEN(formulario!H344)&lt;=256,"OK","ERROR"))</f>
        <v/>
      </c>
      <c r="I344" t="str">
        <f>IF(
TRIM(formulario!I344)="",
"",
IF(
AND(
ISERROR(SEARCH(",",TRIM(formulario!I344))),
LEN(TRIM(formulario!I344))-LEN(SUBSTITUTE(TRIM(formulario!I344),".",""))&lt;=1,
ISNUMBER(--SUBSTITUTE(TRIM(formulario!I344),".","")),
NOT(LEFT(TRIM(formulario!I344),1)="."),
NOT(RIGHT(TRIM(formulario!I344),1)=".")
),
"OK",
"ERROR"
)
)</f>
        <v/>
      </c>
      <c r="J344" t="str">
        <f>IF(TRIM(formulario!J344)="","",IF(LEN(formulario!J344)&lt;=256,"OK","ERROR"))</f>
        <v/>
      </c>
      <c r="K344" t="str">
        <f>IF(TRIM(formulario!K344)="","",IF(LEN(formulario!K344)&lt;=1024,"OK","ERROR"))</f>
        <v/>
      </c>
      <c r="L344" t="str">
        <f>IF(
TRIM(formulario!L344)="",
"",
IF(
AND(
ISERROR(SEARCH(",",TRIM(formulario!L344))),
LEN(TRIM(formulario!L344))-LEN(SUBSTITUTE(TRIM(formulario!L344),".",""))&lt;=1,
ISNUMBER(--SUBSTITUTE(TRIM(formulario!L344),".","")),
NOT(LEFT(TRIM(formulario!L344),1)="."),
NOT(RIGHT(TRIM(formulario!L344),1)=".")
),
"OK",
"ERROR"
)
)</f>
        <v/>
      </c>
      <c r="M344" t="str">
        <f>IF(
TRIM(formulario!M344)="",
"",
IF(
AND(
LEN(TRIM(formulario!M344))=10,
MID(TRIM(formulario!M344),3,1)="/",
MID(TRIM(formulario!M344),6,1)="/",
ISNUMBER(DATE(
VALUE(RIGHT(TRIM(formulario!M344),4)),
VALUE(MID(TRIM(formulario!M344),4,2)),
VALUE(LEFT(TRIM(formulario!M344),2))
))
),
"OK",
"ERROR"
)
)</f>
        <v/>
      </c>
      <c r="N344" t="str">
        <f>IF(
TRIM(formulario!N344)="",
"",
IF(
AND(
LEFT(TRIM(formulario!N344),1)="[",
RIGHT(TRIM(formulario!N344),1)="]",
LEN(TRIM(formulario!N344))-LEN(SUBSTITUTE(TRIM(formulario!N344),"[",""))&gt;=1,
LEN(TRIM(formulario!N344))-LEN(SUBSTITUTE(TRIM(formulario!N344),"]",""))&gt;=1,
LEN(TRIM(formulario!N344))-LEN(SUBSTITUTE(TRIM(formulario!N344),".",""))&gt;=2
),
"OK",
"ERROR"
)
)</f>
        <v/>
      </c>
      <c r="O344" t="str">
        <f>IF(formulario!O344="","",IF(COUNTIF(catalogo_areas_tematicas,formulario!O344)&gt;0,"OK","ERROR"))</f>
        <v/>
      </c>
      <c r="P344" t="str">
        <f>IF(formulario!P344="","",IF(COUNTIF(catalogo_tipos_operacion,formulario!P344)&gt;0,"OK","ERROR"))</f>
        <v/>
      </c>
      <c r="Q344" t="str">
        <f>IF(formulario!Q344="","",IF(COUNTIF(catalogo_productos,formulario!Q344)&gt;0,"OK","ERROR"))</f>
        <v/>
      </c>
    </row>
    <row r="345" spans="1:17">
      <c r="A345" t="str">
        <f>IF(TRIM(formulario!A345)="","",IF(AND(ISNUMBER(VALUE(TRIM(formulario!A345))),OR(LEN(TRIM(formulario!A345))=10, LEN(TRIM(formulario!A345))=13)),"OK","ERROR"))</f>
        <v/>
      </c>
      <c r="B345" t="str">
        <f>IF(TRIM(formulario!B345)="","",IF(AND(ISNUMBER(SEARCH("@",formulario!B345)),ISNUMBER(SEARCH(".",formulario!B345)),NOT(ISNUMBER(SEARCH(" ",formulario!B345)))),"OK","ERROR"))</f>
        <v/>
      </c>
      <c r="C345" t="str">
        <f>IF(TRIM(formulario!C345)="","",IF(AND(LEN(TRIM(formulario!C345))=10,ISNUMBER(VALUE(TRIM(formulario!C345))),LEFT(TRIM(formulario!C345),1)="0"),"OK","ERROR"))</f>
        <v/>
      </c>
      <c r="D345" t="str">
        <f>IF(formulario!D345="","",IF(COUNTIF(catalogo_provincias,formulario!D345)&gt;0,"OK","ERROR"))</f>
        <v/>
      </c>
      <c r="E345" t="str">
        <f>IF(formulario!E345="","",IF(COUNTIF(catalogo_ubicacion!$I$2:$I$222,formulario!D345&amp;"|"&amp;formulario!E345)&gt;0,"OK","ERROR"))</f>
        <v/>
      </c>
      <c r="F345" t="str">
        <f>IF(formulario!F345="","",IF(COUNTIF(catalogo_ubicacion!$E$2:$E$1300,formulario!D345&amp;"|"&amp;formulario!E345&amp;"|"&amp;formulario!F345)&gt;0,"OK","ERROR"))</f>
        <v/>
      </c>
      <c r="G345" t="str">
        <f>IF(TRIM(formulario!G345)="","",IF(LEN(formulario!G345)&lt;=256,"OK","ERROR"))</f>
        <v/>
      </c>
      <c r="H345" t="str">
        <f>IF(TRIM(formulario!H345)="","",IF(LEN(formulario!H345)&lt;=256,"OK","ERROR"))</f>
        <v/>
      </c>
      <c r="I345" t="str">
        <f>IF(
TRIM(formulario!I345)="",
"",
IF(
AND(
ISERROR(SEARCH(",",TRIM(formulario!I345))),
LEN(TRIM(formulario!I345))-LEN(SUBSTITUTE(TRIM(formulario!I345),".",""))&lt;=1,
ISNUMBER(--SUBSTITUTE(TRIM(formulario!I345),".","")),
NOT(LEFT(TRIM(formulario!I345),1)="."),
NOT(RIGHT(TRIM(formulario!I345),1)=".")
),
"OK",
"ERROR"
)
)</f>
        <v/>
      </c>
      <c r="J345" t="str">
        <f>IF(TRIM(formulario!J345)="","",IF(LEN(formulario!J345)&lt;=256,"OK","ERROR"))</f>
        <v/>
      </c>
      <c r="K345" t="str">
        <f>IF(TRIM(formulario!K345)="","",IF(LEN(formulario!K345)&lt;=1024,"OK","ERROR"))</f>
        <v/>
      </c>
      <c r="L345" t="str">
        <f>IF(
TRIM(formulario!L345)="",
"",
IF(
AND(
ISERROR(SEARCH(",",TRIM(formulario!L345))),
LEN(TRIM(formulario!L345))-LEN(SUBSTITUTE(TRIM(formulario!L345),".",""))&lt;=1,
ISNUMBER(--SUBSTITUTE(TRIM(formulario!L345),".","")),
NOT(LEFT(TRIM(formulario!L345),1)="."),
NOT(RIGHT(TRIM(formulario!L345),1)=".")
),
"OK",
"ERROR"
)
)</f>
        <v/>
      </c>
      <c r="M345" t="str">
        <f>IF(
TRIM(formulario!M345)="",
"",
IF(
AND(
LEN(TRIM(formulario!M345))=10,
MID(TRIM(formulario!M345),3,1)="/",
MID(TRIM(formulario!M345),6,1)="/",
ISNUMBER(DATE(
VALUE(RIGHT(TRIM(formulario!M345),4)),
VALUE(MID(TRIM(formulario!M345),4,2)),
VALUE(LEFT(TRIM(formulario!M345),2))
))
),
"OK",
"ERROR"
)
)</f>
        <v/>
      </c>
      <c r="N345" t="str">
        <f>IF(
TRIM(formulario!N345)="",
"",
IF(
AND(
LEFT(TRIM(formulario!N345),1)="[",
RIGHT(TRIM(formulario!N345),1)="]",
LEN(TRIM(formulario!N345))-LEN(SUBSTITUTE(TRIM(formulario!N345),"[",""))&gt;=1,
LEN(TRIM(formulario!N345))-LEN(SUBSTITUTE(TRIM(formulario!N345),"]",""))&gt;=1,
LEN(TRIM(formulario!N345))-LEN(SUBSTITUTE(TRIM(formulario!N345),".",""))&gt;=2
),
"OK",
"ERROR"
)
)</f>
        <v/>
      </c>
      <c r="O345" t="str">
        <f>IF(formulario!O345="","",IF(COUNTIF(catalogo_areas_tematicas,formulario!O345)&gt;0,"OK","ERROR"))</f>
        <v/>
      </c>
      <c r="P345" t="str">
        <f>IF(formulario!P345="","",IF(COUNTIF(catalogo_tipos_operacion,formulario!P345)&gt;0,"OK","ERROR"))</f>
        <v/>
      </c>
      <c r="Q345" t="str">
        <f>IF(formulario!Q345="","",IF(COUNTIF(catalogo_productos,formulario!Q345)&gt;0,"OK","ERROR"))</f>
        <v/>
      </c>
    </row>
    <row r="346" spans="1:17">
      <c r="A346" t="str">
        <f>IF(TRIM(formulario!A346)="","",IF(AND(ISNUMBER(VALUE(TRIM(formulario!A346))),OR(LEN(TRIM(formulario!A346))=10, LEN(TRIM(formulario!A346))=13)),"OK","ERROR"))</f>
        <v/>
      </c>
      <c r="B346" t="str">
        <f>IF(TRIM(formulario!B346)="","",IF(AND(ISNUMBER(SEARCH("@",formulario!B346)),ISNUMBER(SEARCH(".",formulario!B346)),NOT(ISNUMBER(SEARCH(" ",formulario!B346)))),"OK","ERROR"))</f>
        <v/>
      </c>
      <c r="C346" t="str">
        <f>IF(TRIM(formulario!C346)="","",IF(AND(LEN(TRIM(formulario!C346))=10,ISNUMBER(VALUE(TRIM(formulario!C346))),LEFT(TRIM(formulario!C346),1)="0"),"OK","ERROR"))</f>
        <v/>
      </c>
      <c r="D346" t="str">
        <f>IF(formulario!D346="","",IF(COUNTIF(catalogo_provincias,formulario!D346)&gt;0,"OK","ERROR"))</f>
        <v/>
      </c>
      <c r="E346" t="str">
        <f>IF(formulario!E346="","",IF(COUNTIF(catalogo_ubicacion!$I$2:$I$222,formulario!D346&amp;"|"&amp;formulario!E346)&gt;0,"OK","ERROR"))</f>
        <v/>
      </c>
      <c r="F346" t="str">
        <f>IF(formulario!F346="","",IF(COUNTIF(catalogo_ubicacion!$E$2:$E$1300,formulario!D346&amp;"|"&amp;formulario!E346&amp;"|"&amp;formulario!F346)&gt;0,"OK","ERROR"))</f>
        <v/>
      </c>
      <c r="G346" t="str">
        <f>IF(TRIM(formulario!G346)="","",IF(LEN(formulario!G346)&lt;=256,"OK","ERROR"))</f>
        <v/>
      </c>
      <c r="H346" t="str">
        <f>IF(TRIM(formulario!H346)="","",IF(LEN(formulario!H346)&lt;=256,"OK","ERROR"))</f>
        <v/>
      </c>
      <c r="I346" t="str">
        <f>IF(
TRIM(formulario!I346)="",
"",
IF(
AND(
ISERROR(SEARCH(",",TRIM(formulario!I346))),
LEN(TRIM(formulario!I346))-LEN(SUBSTITUTE(TRIM(formulario!I346),".",""))&lt;=1,
ISNUMBER(--SUBSTITUTE(TRIM(formulario!I346),".","")),
NOT(LEFT(TRIM(formulario!I346),1)="."),
NOT(RIGHT(TRIM(formulario!I346),1)=".")
),
"OK",
"ERROR"
)
)</f>
        <v/>
      </c>
      <c r="J346" t="str">
        <f>IF(TRIM(formulario!J346)="","",IF(LEN(formulario!J346)&lt;=256,"OK","ERROR"))</f>
        <v/>
      </c>
      <c r="K346" t="str">
        <f>IF(TRIM(formulario!K346)="","",IF(LEN(formulario!K346)&lt;=1024,"OK","ERROR"))</f>
        <v/>
      </c>
      <c r="L346" t="str">
        <f>IF(
TRIM(formulario!L346)="",
"",
IF(
AND(
ISERROR(SEARCH(",",TRIM(formulario!L346))),
LEN(TRIM(formulario!L346))-LEN(SUBSTITUTE(TRIM(formulario!L346),".",""))&lt;=1,
ISNUMBER(--SUBSTITUTE(TRIM(formulario!L346),".","")),
NOT(LEFT(TRIM(formulario!L346),1)="."),
NOT(RIGHT(TRIM(formulario!L346),1)=".")
),
"OK",
"ERROR"
)
)</f>
        <v/>
      </c>
      <c r="M346" t="str">
        <f>IF(
TRIM(formulario!M346)="",
"",
IF(
AND(
LEN(TRIM(formulario!M346))=10,
MID(TRIM(formulario!M346),3,1)="/",
MID(TRIM(formulario!M346),6,1)="/",
ISNUMBER(DATE(
VALUE(RIGHT(TRIM(formulario!M346),4)),
VALUE(MID(TRIM(formulario!M346),4,2)),
VALUE(LEFT(TRIM(formulario!M346),2))
))
),
"OK",
"ERROR"
)
)</f>
        <v/>
      </c>
      <c r="N346" t="str">
        <f>IF(
TRIM(formulario!N346)="",
"",
IF(
AND(
LEFT(TRIM(formulario!N346),1)="[",
RIGHT(TRIM(formulario!N346),1)="]",
LEN(TRIM(formulario!N346))-LEN(SUBSTITUTE(TRIM(formulario!N346),"[",""))&gt;=1,
LEN(TRIM(formulario!N346))-LEN(SUBSTITUTE(TRIM(formulario!N346),"]",""))&gt;=1,
LEN(TRIM(formulario!N346))-LEN(SUBSTITUTE(TRIM(formulario!N346),".",""))&gt;=2
),
"OK",
"ERROR"
)
)</f>
        <v/>
      </c>
      <c r="O346" t="str">
        <f>IF(formulario!O346="","",IF(COUNTIF(catalogo_areas_tematicas,formulario!O346)&gt;0,"OK","ERROR"))</f>
        <v/>
      </c>
      <c r="P346" t="str">
        <f>IF(formulario!P346="","",IF(COUNTIF(catalogo_tipos_operacion,formulario!P346)&gt;0,"OK","ERROR"))</f>
        <v/>
      </c>
      <c r="Q346" t="str">
        <f>IF(formulario!Q346="","",IF(COUNTIF(catalogo_productos,formulario!Q346)&gt;0,"OK","ERROR"))</f>
        <v/>
      </c>
    </row>
    <row r="347" spans="1:17">
      <c r="A347" t="str">
        <f>IF(TRIM(formulario!A347)="","",IF(AND(ISNUMBER(VALUE(TRIM(formulario!A347))),OR(LEN(TRIM(formulario!A347))=10, LEN(TRIM(formulario!A347))=13)),"OK","ERROR"))</f>
        <v/>
      </c>
      <c r="B347" t="str">
        <f>IF(TRIM(formulario!B347)="","",IF(AND(ISNUMBER(SEARCH("@",formulario!B347)),ISNUMBER(SEARCH(".",formulario!B347)),NOT(ISNUMBER(SEARCH(" ",formulario!B347)))),"OK","ERROR"))</f>
        <v/>
      </c>
      <c r="C347" t="str">
        <f>IF(TRIM(formulario!C347)="","",IF(AND(LEN(TRIM(formulario!C347))=10,ISNUMBER(VALUE(TRIM(formulario!C347))),LEFT(TRIM(formulario!C347),1)="0"),"OK","ERROR"))</f>
        <v/>
      </c>
      <c r="D347" t="str">
        <f>IF(formulario!D347="","",IF(COUNTIF(catalogo_provincias,formulario!D347)&gt;0,"OK","ERROR"))</f>
        <v/>
      </c>
      <c r="E347" t="str">
        <f>IF(formulario!E347="","",IF(COUNTIF(catalogo_ubicacion!$I$2:$I$222,formulario!D347&amp;"|"&amp;formulario!E347)&gt;0,"OK","ERROR"))</f>
        <v/>
      </c>
      <c r="F347" t="str">
        <f>IF(formulario!F347="","",IF(COUNTIF(catalogo_ubicacion!$E$2:$E$1300,formulario!D347&amp;"|"&amp;formulario!E347&amp;"|"&amp;formulario!F347)&gt;0,"OK","ERROR"))</f>
        <v/>
      </c>
      <c r="G347" t="str">
        <f>IF(TRIM(formulario!G347)="","",IF(LEN(formulario!G347)&lt;=256,"OK","ERROR"))</f>
        <v/>
      </c>
      <c r="H347" t="str">
        <f>IF(TRIM(formulario!H347)="","",IF(LEN(formulario!H347)&lt;=256,"OK","ERROR"))</f>
        <v/>
      </c>
      <c r="I347" t="str">
        <f>IF(
TRIM(formulario!I347)="",
"",
IF(
AND(
ISERROR(SEARCH(",",TRIM(formulario!I347))),
LEN(TRIM(formulario!I347))-LEN(SUBSTITUTE(TRIM(formulario!I347),".",""))&lt;=1,
ISNUMBER(--SUBSTITUTE(TRIM(formulario!I347),".","")),
NOT(LEFT(TRIM(formulario!I347),1)="."),
NOT(RIGHT(TRIM(formulario!I347),1)=".")
),
"OK",
"ERROR"
)
)</f>
        <v/>
      </c>
      <c r="J347" t="str">
        <f>IF(TRIM(formulario!J347)="","",IF(LEN(formulario!J347)&lt;=256,"OK","ERROR"))</f>
        <v/>
      </c>
      <c r="K347" t="str">
        <f>IF(TRIM(formulario!K347)="","",IF(LEN(formulario!K347)&lt;=1024,"OK","ERROR"))</f>
        <v/>
      </c>
      <c r="L347" t="str">
        <f>IF(
TRIM(formulario!L347)="",
"",
IF(
AND(
ISERROR(SEARCH(",",TRIM(formulario!L347))),
LEN(TRIM(formulario!L347))-LEN(SUBSTITUTE(TRIM(formulario!L347),".",""))&lt;=1,
ISNUMBER(--SUBSTITUTE(TRIM(formulario!L347),".","")),
NOT(LEFT(TRIM(formulario!L347),1)="."),
NOT(RIGHT(TRIM(formulario!L347),1)=".")
),
"OK",
"ERROR"
)
)</f>
        <v/>
      </c>
      <c r="M347" t="str">
        <f>IF(
TRIM(formulario!M347)="",
"",
IF(
AND(
LEN(TRIM(formulario!M347))=10,
MID(TRIM(formulario!M347),3,1)="/",
MID(TRIM(formulario!M347),6,1)="/",
ISNUMBER(DATE(
VALUE(RIGHT(TRIM(formulario!M347),4)),
VALUE(MID(TRIM(formulario!M347),4,2)),
VALUE(LEFT(TRIM(formulario!M347),2))
))
),
"OK",
"ERROR"
)
)</f>
        <v/>
      </c>
      <c r="N347" t="str">
        <f>IF(
TRIM(formulario!N347)="",
"",
IF(
AND(
LEFT(TRIM(formulario!N347),1)="[",
RIGHT(TRIM(formulario!N347),1)="]",
LEN(TRIM(formulario!N347))-LEN(SUBSTITUTE(TRIM(formulario!N347),"[",""))&gt;=1,
LEN(TRIM(formulario!N347))-LEN(SUBSTITUTE(TRIM(formulario!N347),"]",""))&gt;=1,
LEN(TRIM(formulario!N347))-LEN(SUBSTITUTE(TRIM(formulario!N347),".",""))&gt;=2
),
"OK",
"ERROR"
)
)</f>
        <v/>
      </c>
      <c r="O347" t="str">
        <f>IF(formulario!O347="","",IF(COUNTIF(catalogo_areas_tematicas,formulario!O347)&gt;0,"OK","ERROR"))</f>
        <v/>
      </c>
      <c r="P347" t="str">
        <f>IF(formulario!P347="","",IF(COUNTIF(catalogo_tipos_operacion,formulario!P347)&gt;0,"OK","ERROR"))</f>
        <v/>
      </c>
      <c r="Q347" t="str">
        <f>IF(formulario!Q347="","",IF(COUNTIF(catalogo_productos,formulario!Q347)&gt;0,"OK","ERROR"))</f>
        <v/>
      </c>
    </row>
    <row r="348" spans="1:17">
      <c r="A348" t="str">
        <f>IF(TRIM(formulario!A348)="","",IF(AND(ISNUMBER(VALUE(TRIM(formulario!A348))),OR(LEN(TRIM(formulario!A348))=10, LEN(TRIM(formulario!A348))=13)),"OK","ERROR"))</f>
        <v/>
      </c>
      <c r="B348" t="str">
        <f>IF(TRIM(formulario!B348)="","",IF(AND(ISNUMBER(SEARCH("@",formulario!B348)),ISNUMBER(SEARCH(".",formulario!B348)),NOT(ISNUMBER(SEARCH(" ",formulario!B348)))),"OK","ERROR"))</f>
        <v/>
      </c>
      <c r="C348" t="str">
        <f>IF(TRIM(formulario!C348)="","",IF(AND(LEN(TRIM(formulario!C348))=10,ISNUMBER(VALUE(TRIM(formulario!C348))),LEFT(TRIM(formulario!C348),1)="0"),"OK","ERROR"))</f>
        <v/>
      </c>
      <c r="D348" t="str">
        <f>IF(formulario!D348="","",IF(COUNTIF(catalogo_provincias,formulario!D348)&gt;0,"OK","ERROR"))</f>
        <v/>
      </c>
      <c r="E348" t="str">
        <f>IF(formulario!E348="","",IF(COUNTIF(catalogo_ubicacion!$I$2:$I$222,formulario!D348&amp;"|"&amp;formulario!E348)&gt;0,"OK","ERROR"))</f>
        <v/>
      </c>
      <c r="F348" t="str">
        <f>IF(formulario!F348="","",IF(COUNTIF(catalogo_ubicacion!$E$2:$E$1300,formulario!D348&amp;"|"&amp;formulario!E348&amp;"|"&amp;formulario!F348)&gt;0,"OK","ERROR"))</f>
        <v/>
      </c>
      <c r="G348" t="str">
        <f>IF(TRIM(formulario!G348)="","",IF(LEN(formulario!G348)&lt;=256,"OK","ERROR"))</f>
        <v/>
      </c>
      <c r="H348" t="str">
        <f>IF(TRIM(formulario!H348)="","",IF(LEN(formulario!H348)&lt;=256,"OK","ERROR"))</f>
        <v/>
      </c>
      <c r="I348" t="str">
        <f>IF(
TRIM(formulario!I348)="",
"",
IF(
AND(
ISERROR(SEARCH(",",TRIM(formulario!I348))),
LEN(TRIM(formulario!I348))-LEN(SUBSTITUTE(TRIM(formulario!I348),".",""))&lt;=1,
ISNUMBER(--SUBSTITUTE(TRIM(formulario!I348),".","")),
NOT(LEFT(TRIM(formulario!I348),1)="."),
NOT(RIGHT(TRIM(formulario!I348),1)=".")
),
"OK",
"ERROR"
)
)</f>
        <v/>
      </c>
      <c r="J348" t="str">
        <f>IF(TRIM(formulario!J348)="","",IF(LEN(formulario!J348)&lt;=256,"OK","ERROR"))</f>
        <v/>
      </c>
      <c r="K348" t="str">
        <f>IF(TRIM(formulario!K348)="","",IF(LEN(formulario!K348)&lt;=1024,"OK","ERROR"))</f>
        <v/>
      </c>
      <c r="L348" t="str">
        <f>IF(
TRIM(formulario!L348)="",
"",
IF(
AND(
ISERROR(SEARCH(",",TRIM(formulario!L348))),
LEN(TRIM(formulario!L348))-LEN(SUBSTITUTE(TRIM(formulario!L348),".",""))&lt;=1,
ISNUMBER(--SUBSTITUTE(TRIM(formulario!L348),".","")),
NOT(LEFT(TRIM(formulario!L348),1)="."),
NOT(RIGHT(TRIM(formulario!L348),1)=".")
),
"OK",
"ERROR"
)
)</f>
        <v/>
      </c>
      <c r="M348" t="str">
        <f>IF(
TRIM(formulario!M348)="",
"",
IF(
AND(
LEN(TRIM(formulario!M348))=10,
MID(TRIM(formulario!M348),3,1)="/",
MID(TRIM(formulario!M348),6,1)="/",
ISNUMBER(DATE(
VALUE(RIGHT(TRIM(formulario!M348),4)),
VALUE(MID(TRIM(formulario!M348),4,2)),
VALUE(LEFT(TRIM(formulario!M348),2))
))
),
"OK",
"ERROR"
)
)</f>
        <v/>
      </c>
      <c r="N348" t="str">
        <f>IF(
TRIM(formulario!N348)="",
"",
IF(
AND(
LEFT(TRIM(formulario!N348),1)="[",
RIGHT(TRIM(formulario!N348),1)="]",
LEN(TRIM(formulario!N348))-LEN(SUBSTITUTE(TRIM(formulario!N348),"[",""))&gt;=1,
LEN(TRIM(formulario!N348))-LEN(SUBSTITUTE(TRIM(formulario!N348),"]",""))&gt;=1,
LEN(TRIM(formulario!N348))-LEN(SUBSTITUTE(TRIM(formulario!N348),".",""))&gt;=2
),
"OK",
"ERROR"
)
)</f>
        <v/>
      </c>
      <c r="O348" t="str">
        <f>IF(formulario!O348="","",IF(COUNTIF(catalogo_areas_tematicas,formulario!O348)&gt;0,"OK","ERROR"))</f>
        <v/>
      </c>
      <c r="P348" t="str">
        <f>IF(formulario!P348="","",IF(COUNTIF(catalogo_tipos_operacion,formulario!P348)&gt;0,"OK","ERROR"))</f>
        <v/>
      </c>
      <c r="Q348" t="str">
        <f>IF(formulario!Q348="","",IF(COUNTIF(catalogo_productos,formulario!Q348)&gt;0,"OK","ERROR"))</f>
        <v/>
      </c>
    </row>
    <row r="349" spans="1:17">
      <c r="A349" t="str">
        <f>IF(TRIM(formulario!A349)="","",IF(AND(ISNUMBER(VALUE(TRIM(formulario!A349))),OR(LEN(TRIM(formulario!A349))=10, LEN(TRIM(formulario!A349))=13)),"OK","ERROR"))</f>
        <v/>
      </c>
      <c r="B349" t="str">
        <f>IF(TRIM(formulario!B349)="","",IF(AND(ISNUMBER(SEARCH("@",formulario!B349)),ISNUMBER(SEARCH(".",formulario!B349)),NOT(ISNUMBER(SEARCH(" ",formulario!B349)))),"OK","ERROR"))</f>
        <v/>
      </c>
      <c r="C349" t="str">
        <f>IF(TRIM(formulario!C349)="","",IF(AND(LEN(TRIM(formulario!C349))=10,ISNUMBER(VALUE(TRIM(formulario!C349))),LEFT(TRIM(formulario!C349),1)="0"),"OK","ERROR"))</f>
        <v/>
      </c>
      <c r="D349" t="str">
        <f>IF(formulario!D349="","",IF(COUNTIF(catalogo_provincias,formulario!D349)&gt;0,"OK","ERROR"))</f>
        <v/>
      </c>
      <c r="E349" t="str">
        <f>IF(formulario!E349="","",IF(COUNTIF(catalogo_ubicacion!$I$2:$I$222,formulario!D349&amp;"|"&amp;formulario!E349)&gt;0,"OK","ERROR"))</f>
        <v/>
      </c>
      <c r="F349" t="str">
        <f>IF(formulario!F349="","",IF(COUNTIF(catalogo_ubicacion!$E$2:$E$1300,formulario!D349&amp;"|"&amp;formulario!E349&amp;"|"&amp;formulario!F349)&gt;0,"OK","ERROR"))</f>
        <v/>
      </c>
      <c r="G349" t="str">
        <f>IF(TRIM(formulario!G349)="","",IF(LEN(formulario!G349)&lt;=256,"OK","ERROR"))</f>
        <v/>
      </c>
      <c r="H349" t="str">
        <f>IF(TRIM(formulario!H349)="","",IF(LEN(formulario!H349)&lt;=256,"OK","ERROR"))</f>
        <v/>
      </c>
      <c r="I349" t="str">
        <f>IF(
TRIM(formulario!I349)="",
"",
IF(
AND(
ISERROR(SEARCH(",",TRIM(formulario!I349))),
LEN(TRIM(formulario!I349))-LEN(SUBSTITUTE(TRIM(formulario!I349),".",""))&lt;=1,
ISNUMBER(--SUBSTITUTE(TRIM(formulario!I349),".","")),
NOT(LEFT(TRIM(formulario!I349),1)="."),
NOT(RIGHT(TRIM(formulario!I349),1)=".")
),
"OK",
"ERROR"
)
)</f>
        <v/>
      </c>
      <c r="J349" t="str">
        <f>IF(TRIM(formulario!J349)="","",IF(LEN(formulario!J349)&lt;=256,"OK","ERROR"))</f>
        <v/>
      </c>
      <c r="K349" t="str">
        <f>IF(TRIM(formulario!K349)="","",IF(LEN(formulario!K349)&lt;=1024,"OK","ERROR"))</f>
        <v/>
      </c>
      <c r="L349" t="str">
        <f>IF(
TRIM(formulario!L349)="",
"",
IF(
AND(
ISERROR(SEARCH(",",TRIM(formulario!L349))),
LEN(TRIM(formulario!L349))-LEN(SUBSTITUTE(TRIM(formulario!L349),".",""))&lt;=1,
ISNUMBER(--SUBSTITUTE(TRIM(formulario!L349),".","")),
NOT(LEFT(TRIM(formulario!L349),1)="."),
NOT(RIGHT(TRIM(formulario!L349),1)=".")
),
"OK",
"ERROR"
)
)</f>
        <v/>
      </c>
      <c r="M349" t="str">
        <f>IF(
TRIM(formulario!M349)="",
"",
IF(
AND(
LEN(TRIM(formulario!M349))=10,
MID(TRIM(formulario!M349),3,1)="/",
MID(TRIM(formulario!M349),6,1)="/",
ISNUMBER(DATE(
VALUE(RIGHT(TRIM(formulario!M349),4)),
VALUE(MID(TRIM(formulario!M349),4,2)),
VALUE(LEFT(TRIM(formulario!M349),2))
))
),
"OK",
"ERROR"
)
)</f>
        <v/>
      </c>
      <c r="N349" t="str">
        <f>IF(
TRIM(formulario!N349)="",
"",
IF(
AND(
LEFT(TRIM(formulario!N349),1)="[",
RIGHT(TRIM(formulario!N349),1)="]",
LEN(TRIM(formulario!N349))-LEN(SUBSTITUTE(TRIM(formulario!N349),"[",""))&gt;=1,
LEN(TRIM(formulario!N349))-LEN(SUBSTITUTE(TRIM(formulario!N349),"]",""))&gt;=1,
LEN(TRIM(formulario!N349))-LEN(SUBSTITUTE(TRIM(formulario!N349),".",""))&gt;=2
),
"OK",
"ERROR"
)
)</f>
        <v/>
      </c>
      <c r="O349" t="str">
        <f>IF(formulario!O349="","",IF(COUNTIF(catalogo_areas_tematicas,formulario!O349)&gt;0,"OK","ERROR"))</f>
        <v/>
      </c>
      <c r="P349" t="str">
        <f>IF(formulario!P349="","",IF(COUNTIF(catalogo_tipos_operacion,formulario!P349)&gt;0,"OK","ERROR"))</f>
        <v/>
      </c>
      <c r="Q349" t="str">
        <f>IF(formulario!Q349="","",IF(COUNTIF(catalogo_productos,formulario!Q349)&gt;0,"OK","ERROR"))</f>
        <v/>
      </c>
    </row>
    <row r="350" spans="1:17">
      <c r="A350" t="str">
        <f>IF(TRIM(formulario!A350)="","",IF(AND(ISNUMBER(VALUE(TRIM(formulario!A350))),OR(LEN(TRIM(formulario!A350))=10, LEN(TRIM(formulario!A350))=13)),"OK","ERROR"))</f>
        <v/>
      </c>
      <c r="B350" t="str">
        <f>IF(TRIM(formulario!B350)="","",IF(AND(ISNUMBER(SEARCH("@",formulario!B350)),ISNUMBER(SEARCH(".",formulario!B350)),NOT(ISNUMBER(SEARCH(" ",formulario!B350)))),"OK","ERROR"))</f>
        <v/>
      </c>
      <c r="C350" t="str">
        <f>IF(TRIM(formulario!C350)="","",IF(AND(LEN(TRIM(formulario!C350))=10,ISNUMBER(VALUE(TRIM(formulario!C350))),LEFT(TRIM(formulario!C350),1)="0"),"OK","ERROR"))</f>
        <v/>
      </c>
      <c r="D350" t="str">
        <f>IF(formulario!D350="","",IF(COUNTIF(catalogo_provincias,formulario!D350)&gt;0,"OK","ERROR"))</f>
        <v/>
      </c>
      <c r="E350" t="str">
        <f>IF(formulario!E350="","",IF(COUNTIF(catalogo_ubicacion!$I$2:$I$222,formulario!D350&amp;"|"&amp;formulario!E350)&gt;0,"OK","ERROR"))</f>
        <v/>
      </c>
      <c r="F350" t="str">
        <f>IF(formulario!F350="","",IF(COUNTIF(catalogo_ubicacion!$E$2:$E$1300,formulario!D350&amp;"|"&amp;formulario!E350&amp;"|"&amp;formulario!F350)&gt;0,"OK","ERROR"))</f>
        <v/>
      </c>
      <c r="G350" t="str">
        <f>IF(TRIM(formulario!G350)="","",IF(LEN(formulario!G350)&lt;=256,"OK","ERROR"))</f>
        <v/>
      </c>
      <c r="H350" t="str">
        <f>IF(TRIM(formulario!H350)="","",IF(LEN(formulario!H350)&lt;=256,"OK","ERROR"))</f>
        <v/>
      </c>
      <c r="I350" t="str">
        <f>IF(
TRIM(formulario!I350)="",
"",
IF(
AND(
ISERROR(SEARCH(",",TRIM(formulario!I350))),
LEN(TRIM(formulario!I350))-LEN(SUBSTITUTE(TRIM(formulario!I350),".",""))&lt;=1,
ISNUMBER(--SUBSTITUTE(TRIM(formulario!I350),".","")),
NOT(LEFT(TRIM(formulario!I350),1)="."),
NOT(RIGHT(TRIM(formulario!I350),1)=".")
),
"OK",
"ERROR"
)
)</f>
        <v/>
      </c>
      <c r="J350" t="str">
        <f>IF(TRIM(formulario!J350)="","",IF(LEN(formulario!J350)&lt;=256,"OK","ERROR"))</f>
        <v/>
      </c>
      <c r="K350" t="str">
        <f>IF(TRIM(formulario!K350)="","",IF(LEN(formulario!K350)&lt;=1024,"OK","ERROR"))</f>
        <v/>
      </c>
      <c r="L350" t="str">
        <f>IF(
TRIM(formulario!L350)="",
"",
IF(
AND(
ISERROR(SEARCH(",",TRIM(formulario!L350))),
LEN(TRIM(formulario!L350))-LEN(SUBSTITUTE(TRIM(formulario!L350),".",""))&lt;=1,
ISNUMBER(--SUBSTITUTE(TRIM(formulario!L350),".","")),
NOT(LEFT(TRIM(formulario!L350),1)="."),
NOT(RIGHT(TRIM(formulario!L350),1)=".")
),
"OK",
"ERROR"
)
)</f>
        <v/>
      </c>
      <c r="M350" t="str">
        <f>IF(
TRIM(formulario!M350)="",
"",
IF(
AND(
LEN(TRIM(formulario!M350))=10,
MID(TRIM(formulario!M350),3,1)="/",
MID(TRIM(formulario!M350),6,1)="/",
ISNUMBER(DATE(
VALUE(RIGHT(TRIM(formulario!M350),4)),
VALUE(MID(TRIM(formulario!M350),4,2)),
VALUE(LEFT(TRIM(formulario!M350),2))
))
),
"OK",
"ERROR"
)
)</f>
        <v/>
      </c>
      <c r="N350" t="str">
        <f>IF(
TRIM(formulario!N350)="",
"",
IF(
AND(
LEFT(TRIM(formulario!N350),1)="[",
RIGHT(TRIM(formulario!N350),1)="]",
LEN(TRIM(formulario!N350))-LEN(SUBSTITUTE(TRIM(formulario!N350),"[",""))&gt;=1,
LEN(TRIM(formulario!N350))-LEN(SUBSTITUTE(TRIM(formulario!N350),"]",""))&gt;=1,
LEN(TRIM(formulario!N350))-LEN(SUBSTITUTE(TRIM(formulario!N350),".",""))&gt;=2
),
"OK",
"ERROR"
)
)</f>
        <v/>
      </c>
      <c r="O350" t="str">
        <f>IF(formulario!O350="","",IF(COUNTIF(catalogo_areas_tematicas,formulario!O350)&gt;0,"OK","ERROR"))</f>
        <v/>
      </c>
      <c r="P350" t="str">
        <f>IF(formulario!P350="","",IF(COUNTIF(catalogo_tipos_operacion,formulario!P350)&gt;0,"OK","ERROR"))</f>
        <v/>
      </c>
      <c r="Q350" t="str">
        <f>IF(formulario!Q350="","",IF(COUNTIF(catalogo_productos,formulario!Q350)&gt;0,"OK","ERROR"))</f>
        <v/>
      </c>
    </row>
    <row r="351" spans="1:17">
      <c r="A351" t="str">
        <f>IF(TRIM(formulario!A351)="","",IF(AND(ISNUMBER(VALUE(TRIM(formulario!A351))),OR(LEN(TRIM(formulario!A351))=10, LEN(TRIM(formulario!A351))=13)),"OK","ERROR"))</f>
        <v/>
      </c>
      <c r="B351" t="str">
        <f>IF(TRIM(formulario!B351)="","",IF(AND(ISNUMBER(SEARCH("@",formulario!B351)),ISNUMBER(SEARCH(".",formulario!B351)),NOT(ISNUMBER(SEARCH(" ",formulario!B351)))),"OK","ERROR"))</f>
        <v/>
      </c>
      <c r="C351" t="str">
        <f>IF(TRIM(formulario!C351)="","",IF(AND(LEN(TRIM(formulario!C351))=10,ISNUMBER(VALUE(TRIM(formulario!C351))),LEFT(TRIM(formulario!C351),1)="0"),"OK","ERROR"))</f>
        <v/>
      </c>
      <c r="D351" t="str">
        <f>IF(formulario!D351="","",IF(COUNTIF(catalogo_provincias,formulario!D351)&gt;0,"OK","ERROR"))</f>
        <v/>
      </c>
      <c r="E351" t="str">
        <f>IF(formulario!E351="","",IF(COUNTIF(catalogo_ubicacion!$I$2:$I$222,formulario!D351&amp;"|"&amp;formulario!E351)&gt;0,"OK","ERROR"))</f>
        <v/>
      </c>
      <c r="F351" t="str">
        <f>IF(formulario!F351="","",IF(COUNTIF(catalogo_ubicacion!$E$2:$E$1300,formulario!D351&amp;"|"&amp;formulario!E351&amp;"|"&amp;formulario!F351)&gt;0,"OK","ERROR"))</f>
        <v/>
      </c>
      <c r="G351" t="str">
        <f>IF(TRIM(formulario!G351)="","",IF(LEN(formulario!G351)&lt;=256,"OK","ERROR"))</f>
        <v/>
      </c>
      <c r="H351" t="str">
        <f>IF(TRIM(formulario!H351)="","",IF(LEN(formulario!H351)&lt;=256,"OK","ERROR"))</f>
        <v/>
      </c>
      <c r="I351" t="str">
        <f>IF(
TRIM(formulario!I351)="",
"",
IF(
AND(
ISERROR(SEARCH(",",TRIM(formulario!I351))),
LEN(TRIM(formulario!I351))-LEN(SUBSTITUTE(TRIM(formulario!I351),".",""))&lt;=1,
ISNUMBER(--SUBSTITUTE(TRIM(formulario!I351),".","")),
NOT(LEFT(TRIM(formulario!I351),1)="."),
NOT(RIGHT(TRIM(formulario!I351),1)=".")
),
"OK",
"ERROR"
)
)</f>
        <v/>
      </c>
      <c r="J351" t="str">
        <f>IF(TRIM(formulario!J351)="","",IF(LEN(formulario!J351)&lt;=256,"OK","ERROR"))</f>
        <v/>
      </c>
      <c r="K351" t="str">
        <f>IF(TRIM(formulario!K351)="","",IF(LEN(formulario!K351)&lt;=1024,"OK","ERROR"))</f>
        <v/>
      </c>
      <c r="L351" t="str">
        <f>IF(
TRIM(formulario!L351)="",
"",
IF(
AND(
ISERROR(SEARCH(",",TRIM(formulario!L351))),
LEN(TRIM(formulario!L351))-LEN(SUBSTITUTE(TRIM(formulario!L351),".",""))&lt;=1,
ISNUMBER(--SUBSTITUTE(TRIM(formulario!L351),".","")),
NOT(LEFT(TRIM(formulario!L351),1)="."),
NOT(RIGHT(TRIM(formulario!L351),1)=".")
),
"OK",
"ERROR"
)
)</f>
        <v/>
      </c>
      <c r="M351" t="str">
        <f>IF(
TRIM(formulario!M351)="",
"",
IF(
AND(
LEN(TRIM(formulario!M351))=10,
MID(TRIM(formulario!M351),3,1)="/",
MID(TRIM(formulario!M351),6,1)="/",
ISNUMBER(DATE(
VALUE(RIGHT(TRIM(formulario!M351),4)),
VALUE(MID(TRIM(formulario!M351),4,2)),
VALUE(LEFT(TRIM(formulario!M351),2))
))
),
"OK",
"ERROR"
)
)</f>
        <v/>
      </c>
      <c r="N351" t="str">
        <f>IF(
TRIM(formulario!N351)="",
"",
IF(
AND(
LEFT(TRIM(formulario!N351),1)="[",
RIGHT(TRIM(formulario!N351),1)="]",
LEN(TRIM(formulario!N351))-LEN(SUBSTITUTE(TRIM(formulario!N351),"[",""))&gt;=1,
LEN(TRIM(formulario!N351))-LEN(SUBSTITUTE(TRIM(formulario!N351),"]",""))&gt;=1,
LEN(TRIM(formulario!N351))-LEN(SUBSTITUTE(TRIM(formulario!N351),".",""))&gt;=2
),
"OK",
"ERROR"
)
)</f>
        <v/>
      </c>
      <c r="O351" t="str">
        <f>IF(formulario!O351="","",IF(COUNTIF(catalogo_areas_tematicas,formulario!O351)&gt;0,"OK","ERROR"))</f>
        <v/>
      </c>
      <c r="P351" t="str">
        <f>IF(formulario!P351="","",IF(COUNTIF(catalogo_tipos_operacion,formulario!P351)&gt;0,"OK","ERROR"))</f>
        <v/>
      </c>
      <c r="Q351" t="str">
        <f>IF(formulario!Q351="","",IF(COUNTIF(catalogo_productos,formulario!Q351)&gt;0,"OK","ERROR"))</f>
        <v/>
      </c>
    </row>
    <row r="352" spans="1:17">
      <c r="A352" t="str">
        <f>IF(TRIM(formulario!A352)="","",IF(AND(ISNUMBER(VALUE(TRIM(formulario!A352))),OR(LEN(TRIM(formulario!A352))=10, LEN(TRIM(formulario!A352))=13)),"OK","ERROR"))</f>
        <v/>
      </c>
      <c r="B352" t="str">
        <f>IF(TRIM(formulario!B352)="","",IF(AND(ISNUMBER(SEARCH("@",formulario!B352)),ISNUMBER(SEARCH(".",formulario!B352)),NOT(ISNUMBER(SEARCH(" ",formulario!B352)))),"OK","ERROR"))</f>
        <v/>
      </c>
      <c r="C352" t="str">
        <f>IF(TRIM(formulario!C352)="","",IF(AND(LEN(TRIM(formulario!C352))=10,ISNUMBER(VALUE(TRIM(formulario!C352))),LEFT(TRIM(formulario!C352),1)="0"),"OK","ERROR"))</f>
        <v/>
      </c>
      <c r="D352" t="str">
        <f>IF(formulario!D352="","",IF(COUNTIF(catalogo_provincias,formulario!D352)&gt;0,"OK","ERROR"))</f>
        <v/>
      </c>
      <c r="E352" t="str">
        <f>IF(formulario!E352="","",IF(COUNTIF(catalogo_ubicacion!$I$2:$I$222,formulario!D352&amp;"|"&amp;formulario!E352)&gt;0,"OK","ERROR"))</f>
        <v/>
      </c>
      <c r="F352" t="str">
        <f>IF(formulario!F352="","",IF(COUNTIF(catalogo_ubicacion!$E$2:$E$1300,formulario!D352&amp;"|"&amp;formulario!E352&amp;"|"&amp;formulario!F352)&gt;0,"OK","ERROR"))</f>
        <v/>
      </c>
      <c r="G352" t="str">
        <f>IF(TRIM(formulario!G352)="","",IF(LEN(formulario!G352)&lt;=256,"OK","ERROR"))</f>
        <v/>
      </c>
      <c r="H352" t="str">
        <f>IF(TRIM(formulario!H352)="","",IF(LEN(formulario!H352)&lt;=256,"OK","ERROR"))</f>
        <v/>
      </c>
      <c r="I352" t="str">
        <f>IF(
TRIM(formulario!I352)="",
"",
IF(
AND(
ISERROR(SEARCH(",",TRIM(formulario!I352))),
LEN(TRIM(formulario!I352))-LEN(SUBSTITUTE(TRIM(formulario!I352),".",""))&lt;=1,
ISNUMBER(--SUBSTITUTE(TRIM(formulario!I352),".","")),
NOT(LEFT(TRIM(formulario!I352),1)="."),
NOT(RIGHT(TRIM(formulario!I352),1)=".")
),
"OK",
"ERROR"
)
)</f>
        <v/>
      </c>
      <c r="J352" t="str">
        <f>IF(TRIM(formulario!J352)="","",IF(LEN(formulario!J352)&lt;=256,"OK","ERROR"))</f>
        <v/>
      </c>
      <c r="K352" t="str">
        <f>IF(TRIM(formulario!K352)="","",IF(LEN(formulario!K352)&lt;=1024,"OK","ERROR"))</f>
        <v/>
      </c>
      <c r="L352" t="str">
        <f>IF(
TRIM(formulario!L352)="",
"",
IF(
AND(
ISERROR(SEARCH(",",TRIM(formulario!L352))),
LEN(TRIM(formulario!L352))-LEN(SUBSTITUTE(TRIM(formulario!L352),".",""))&lt;=1,
ISNUMBER(--SUBSTITUTE(TRIM(formulario!L352),".","")),
NOT(LEFT(TRIM(formulario!L352),1)="."),
NOT(RIGHT(TRIM(formulario!L352),1)=".")
),
"OK",
"ERROR"
)
)</f>
        <v/>
      </c>
      <c r="M352" t="str">
        <f>IF(
TRIM(formulario!M352)="",
"",
IF(
AND(
LEN(TRIM(formulario!M352))=10,
MID(TRIM(formulario!M352),3,1)="/",
MID(TRIM(formulario!M352),6,1)="/",
ISNUMBER(DATE(
VALUE(RIGHT(TRIM(formulario!M352),4)),
VALUE(MID(TRIM(formulario!M352),4,2)),
VALUE(LEFT(TRIM(formulario!M352),2))
))
),
"OK",
"ERROR"
)
)</f>
        <v/>
      </c>
      <c r="N352" t="str">
        <f>IF(
TRIM(formulario!N352)="",
"",
IF(
AND(
LEFT(TRIM(formulario!N352),1)="[",
RIGHT(TRIM(formulario!N352),1)="]",
LEN(TRIM(formulario!N352))-LEN(SUBSTITUTE(TRIM(formulario!N352),"[",""))&gt;=1,
LEN(TRIM(formulario!N352))-LEN(SUBSTITUTE(TRIM(formulario!N352),"]",""))&gt;=1,
LEN(TRIM(formulario!N352))-LEN(SUBSTITUTE(TRIM(formulario!N352),".",""))&gt;=2
),
"OK",
"ERROR"
)
)</f>
        <v/>
      </c>
      <c r="O352" t="str">
        <f>IF(formulario!O352="","",IF(COUNTIF(catalogo_areas_tematicas,formulario!O352)&gt;0,"OK","ERROR"))</f>
        <v/>
      </c>
      <c r="P352" t="str">
        <f>IF(formulario!P352="","",IF(COUNTIF(catalogo_tipos_operacion,formulario!P352)&gt;0,"OK","ERROR"))</f>
        <v/>
      </c>
      <c r="Q352" t="str">
        <f>IF(formulario!Q352="","",IF(COUNTIF(catalogo_productos,formulario!Q352)&gt;0,"OK","ERROR"))</f>
        <v/>
      </c>
    </row>
    <row r="353" spans="1:17">
      <c r="A353" t="str">
        <f>IF(TRIM(formulario!A353)="","",IF(AND(ISNUMBER(VALUE(TRIM(formulario!A353))),OR(LEN(TRIM(formulario!A353))=10, LEN(TRIM(formulario!A353))=13)),"OK","ERROR"))</f>
        <v/>
      </c>
      <c r="B353" t="str">
        <f>IF(TRIM(formulario!B353)="","",IF(AND(ISNUMBER(SEARCH("@",formulario!B353)),ISNUMBER(SEARCH(".",formulario!B353)),NOT(ISNUMBER(SEARCH(" ",formulario!B353)))),"OK","ERROR"))</f>
        <v/>
      </c>
      <c r="C353" t="str">
        <f>IF(TRIM(formulario!C353)="","",IF(AND(LEN(TRIM(formulario!C353))=10,ISNUMBER(VALUE(TRIM(formulario!C353))),LEFT(TRIM(formulario!C353),1)="0"),"OK","ERROR"))</f>
        <v/>
      </c>
      <c r="D353" t="str">
        <f>IF(formulario!D353="","",IF(COUNTIF(catalogo_provincias,formulario!D353)&gt;0,"OK","ERROR"))</f>
        <v/>
      </c>
      <c r="E353" t="str">
        <f>IF(formulario!E353="","",IF(COUNTIF(catalogo_ubicacion!$I$2:$I$222,formulario!D353&amp;"|"&amp;formulario!E353)&gt;0,"OK","ERROR"))</f>
        <v/>
      </c>
      <c r="F353" t="str">
        <f>IF(formulario!F353="","",IF(COUNTIF(catalogo_ubicacion!$E$2:$E$1300,formulario!D353&amp;"|"&amp;formulario!E353&amp;"|"&amp;formulario!F353)&gt;0,"OK","ERROR"))</f>
        <v/>
      </c>
      <c r="G353" t="str">
        <f>IF(TRIM(formulario!G353)="","",IF(LEN(formulario!G353)&lt;=256,"OK","ERROR"))</f>
        <v/>
      </c>
      <c r="H353" t="str">
        <f>IF(TRIM(formulario!H353)="","",IF(LEN(formulario!H353)&lt;=256,"OK","ERROR"))</f>
        <v/>
      </c>
      <c r="I353" t="str">
        <f>IF(
TRIM(formulario!I353)="",
"",
IF(
AND(
ISERROR(SEARCH(",",TRIM(formulario!I353))),
LEN(TRIM(formulario!I353))-LEN(SUBSTITUTE(TRIM(formulario!I353),".",""))&lt;=1,
ISNUMBER(--SUBSTITUTE(TRIM(formulario!I353),".","")),
NOT(LEFT(TRIM(formulario!I353),1)="."),
NOT(RIGHT(TRIM(formulario!I353),1)=".")
),
"OK",
"ERROR"
)
)</f>
        <v/>
      </c>
      <c r="J353" t="str">
        <f>IF(TRIM(formulario!J353)="","",IF(LEN(formulario!J353)&lt;=256,"OK","ERROR"))</f>
        <v/>
      </c>
      <c r="K353" t="str">
        <f>IF(TRIM(formulario!K353)="","",IF(LEN(formulario!K353)&lt;=1024,"OK","ERROR"))</f>
        <v/>
      </c>
      <c r="L353" t="str">
        <f>IF(
TRIM(formulario!L353)="",
"",
IF(
AND(
ISERROR(SEARCH(",",TRIM(formulario!L353))),
LEN(TRIM(formulario!L353))-LEN(SUBSTITUTE(TRIM(formulario!L353),".",""))&lt;=1,
ISNUMBER(--SUBSTITUTE(TRIM(formulario!L353),".","")),
NOT(LEFT(TRIM(formulario!L353),1)="."),
NOT(RIGHT(TRIM(formulario!L353),1)=".")
),
"OK",
"ERROR"
)
)</f>
        <v/>
      </c>
      <c r="M353" t="str">
        <f>IF(
TRIM(formulario!M353)="",
"",
IF(
AND(
LEN(TRIM(formulario!M353))=10,
MID(TRIM(formulario!M353),3,1)="/",
MID(TRIM(formulario!M353),6,1)="/",
ISNUMBER(DATE(
VALUE(RIGHT(TRIM(formulario!M353),4)),
VALUE(MID(TRIM(formulario!M353),4,2)),
VALUE(LEFT(TRIM(formulario!M353),2))
))
),
"OK",
"ERROR"
)
)</f>
        <v/>
      </c>
      <c r="N353" t="str">
        <f>IF(
TRIM(formulario!N353)="",
"",
IF(
AND(
LEFT(TRIM(formulario!N353),1)="[",
RIGHT(TRIM(formulario!N353),1)="]",
LEN(TRIM(formulario!N353))-LEN(SUBSTITUTE(TRIM(formulario!N353),"[",""))&gt;=1,
LEN(TRIM(formulario!N353))-LEN(SUBSTITUTE(TRIM(formulario!N353),"]",""))&gt;=1,
LEN(TRIM(formulario!N353))-LEN(SUBSTITUTE(TRIM(formulario!N353),".",""))&gt;=2
),
"OK",
"ERROR"
)
)</f>
        <v/>
      </c>
      <c r="O353" t="str">
        <f>IF(formulario!O353="","",IF(COUNTIF(catalogo_areas_tematicas,formulario!O353)&gt;0,"OK","ERROR"))</f>
        <v/>
      </c>
      <c r="P353" t="str">
        <f>IF(formulario!P353="","",IF(COUNTIF(catalogo_tipos_operacion,formulario!P353)&gt;0,"OK","ERROR"))</f>
        <v/>
      </c>
      <c r="Q353" t="str">
        <f>IF(formulario!Q353="","",IF(COUNTIF(catalogo_productos,formulario!Q353)&gt;0,"OK","ERROR"))</f>
        <v/>
      </c>
    </row>
    <row r="354" spans="1:17">
      <c r="A354" t="str">
        <f>IF(TRIM(formulario!A354)="","",IF(AND(ISNUMBER(VALUE(TRIM(formulario!A354))),OR(LEN(TRIM(formulario!A354))=10, LEN(TRIM(formulario!A354))=13)),"OK","ERROR"))</f>
        <v/>
      </c>
      <c r="B354" t="str">
        <f>IF(TRIM(formulario!B354)="","",IF(AND(ISNUMBER(SEARCH("@",formulario!B354)),ISNUMBER(SEARCH(".",formulario!B354)),NOT(ISNUMBER(SEARCH(" ",formulario!B354)))),"OK","ERROR"))</f>
        <v/>
      </c>
      <c r="C354" t="str">
        <f>IF(TRIM(formulario!C354)="","",IF(AND(LEN(TRIM(formulario!C354))=10,ISNUMBER(VALUE(TRIM(formulario!C354))),LEFT(TRIM(formulario!C354),1)="0"),"OK","ERROR"))</f>
        <v/>
      </c>
      <c r="D354" t="str">
        <f>IF(formulario!D354="","",IF(COUNTIF(catalogo_provincias,formulario!D354)&gt;0,"OK","ERROR"))</f>
        <v/>
      </c>
      <c r="E354" t="str">
        <f>IF(formulario!E354="","",IF(COUNTIF(catalogo_ubicacion!$I$2:$I$222,formulario!D354&amp;"|"&amp;formulario!E354)&gt;0,"OK","ERROR"))</f>
        <v/>
      </c>
      <c r="F354" t="str">
        <f>IF(formulario!F354="","",IF(COUNTIF(catalogo_ubicacion!$E$2:$E$1300,formulario!D354&amp;"|"&amp;formulario!E354&amp;"|"&amp;formulario!F354)&gt;0,"OK","ERROR"))</f>
        <v/>
      </c>
      <c r="G354" t="str">
        <f>IF(TRIM(formulario!G354)="","",IF(LEN(formulario!G354)&lt;=256,"OK","ERROR"))</f>
        <v/>
      </c>
      <c r="H354" t="str">
        <f>IF(TRIM(formulario!H354)="","",IF(LEN(formulario!H354)&lt;=256,"OK","ERROR"))</f>
        <v/>
      </c>
      <c r="I354" t="str">
        <f>IF(
TRIM(formulario!I354)="",
"",
IF(
AND(
ISERROR(SEARCH(",",TRIM(formulario!I354))),
LEN(TRIM(formulario!I354))-LEN(SUBSTITUTE(TRIM(formulario!I354),".",""))&lt;=1,
ISNUMBER(--SUBSTITUTE(TRIM(formulario!I354),".","")),
NOT(LEFT(TRIM(formulario!I354),1)="."),
NOT(RIGHT(TRIM(formulario!I354),1)=".")
),
"OK",
"ERROR"
)
)</f>
        <v/>
      </c>
      <c r="J354" t="str">
        <f>IF(TRIM(formulario!J354)="","",IF(LEN(formulario!J354)&lt;=256,"OK","ERROR"))</f>
        <v/>
      </c>
      <c r="K354" t="str">
        <f>IF(TRIM(formulario!K354)="","",IF(LEN(formulario!K354)&lt;=1024,"OK","ERROR"))</f>
        <v/>
      </c>
      <c r="L354" t="str">
        <f>IF(
TRIM(formulario!L354)="",
"",
IF(
AND(
ISERROR(SEARCH(",",TRIM(formulario!L354))),
LEN(TRIM(formulario!L354))-LEN(SUBSTITUTE(TRIM(formulario!L354),".",""))&lt;=1,
ISNUMBER(--SUBSTITUTE(TRIM(formulario!L354),".","")),
NOT(LEFT(TRIM(formulario!L354),1)="."),
NOT(RIGHT(TRIM(formulario!L354),1)=".")
),
"OK",
"ERROR"
)
)</f>
        <v/>
      </c>
      <c r="M354" t="str">
        <f>IF(
TRIM(formulario!M354)="",
"",
IF(
AND(
LEN(TRIM(formulario!M354))=10,
MID(TRIM(formulario!M354),3,1)="/",
MID(TRIM(formulario!M354),6,1)="/",
ISNUMBER(DATE(
VALUE(RIGHT(TRIM(formulario!M354),4)),
VALUE(MID(TRIM(formulario!M354),4,2)),
VALUE(LEFT(TRIM(formulario!M354),2))
))
),
"OK",
"ERROR"
)
)</f>
        <v/>
      </c>
      <c r="N354" t="str">
        <f>IF(
TRIM(formulario!N354)="",
"",
IF(
AND(
LEFT(TRIM(formulario!N354),1)="[",
RIGHT(TRIM(formulario!N354),1)="]",
LEN(TRIM(formulario!N354))-LEN(SUBSTITUTE(TRIM(formulario!N354),"[",""))&gt;=1,
LEN(TRIM(formulario!N354))-LEN(SUBSTITUTE(TRIM(formulario!N354),"]",""))&gt;=1,
LEN(TRIM(formulario!N354))-LEN(SUBSTITUTE(TRIM(formulario!N354),".",""))&gt;=2
),
"OK",
"ERROR"
)
)</f>
        <v/>
      </c>
      <c r="O354" t="str">
        <f>IF(formulario!O354="","",IF(COUNTIF(catalogo_areas_tematicas,formulario!O354)&gt;0,"OK","ERROR"))</f>
        <v/>
      </c>
      <c r="P354" t="str">
        <f>IF(formulario!P354="","",IF(COUNTIF(catalogo_tipos_operacion,formulario!P354)&gt;0,"OK","ERROR"))</f>
        <v/>
      </c>
      <c r="Q354" t="str">
        <f>IF(formulario!Q354="","",IF(COUNTIF(catalogo_productos,formulario!Q354)&gt;0,"OK","ERROR"))</f>
        <v/>
      </c>
    </row>
    <row r="355" spans="1:17">
      <c r="A355" t="str">
        <f>IF(TRIM(formulario!A355)="","",IF(AND(ISNUMBER(VALUE(TRIM(formulario!A355))),OR(LEN(TRIM(formulario!A355))=10, LEN(TRIM(formulario!A355))=13)),"OK","ERROR"))</f>
        <v/>
      </c>
      <c r="B355" t="str">
        <f>IF(TRIM(formulario!B355)="","",IF(AND(ISNUMBER(SEARCH("@",formulario!B355)),ISNUMBER(SEARCH(".",formulario!B355)),NOT(ISNUMBER(SEARCH(" ",formulario!B355)))),"OK","ERROR"))</f>
        <v/>
      </c>
      <c r="C355" t="str">
        <f>IF(TRIM(formulario!C355)="","",IF(AND(LEN(TRIM(formulario!C355))=10,ISNUMBER(VALUE(TRIM(formulario!C355))),LEFT(TRIM(formulario!C355),1)="0"),"OK","ERROR"))</f>
        <v/>
      </c>
      <c r="D355" t="str">
        <f>IF(formulario!D355="","",IF(COUNTIF(catalogo_provincias,formulario!D355)&gt;0,"OK","ERROR"))</f>
        <v/>
      </c>
      <c r="E355" t="str">
        <f>IF(formulario!E355="","",IF(COUNTIF(catalogo_ubicacion!$I$2:$I$222,formulario!D355&amp;"|"&amp;formulario!E355)&gt;0,"OK","ERROR"))</f>
        <v/>
      </c>
      <c r="F355" t="str">
        <f>IF(formulario!F355="","",IF(COUNTIF(catalogo_ubicacion!$E$2:$E$1300,formulario!D355&amp;"|"&amp;formulario!E355&amp;"|"&amp;formulario!F355)&gt;0,"OK","ERROR"))</f>
        <v/>
      </c>
      <c r="G355" t="str">
        <f>IF(TRIM(formulario!G355)="","",IF(LEN(formulario!G355)&lt;=256,"OK","ERROR"))</f>
        <v/>
      </c>
      <c r="H355" t="str">
        <f>IF(TRIM(formulario!H355)="","",IF(LEN(formulario!H355)&lt;=256,"OK","ERROR"))</f>
        <v/>
      </c>
      <c r="I355" t="str">
        <f>IF(
TRIM(formulario!I355)="",
"",
IF(
AND(
ISERROR(SEARCH(",",TRIM(formulario!I355))),
LEN(TRIM(formulario!I355))-LEN(SUBSTITUTE(TRIM(formulario!I355),".",""))&lt;=1,
ISNUMBER(--SUBSTITUTE(TRIM(formulario!I355),".","")),
NOT(LEFT(TRIM(formulario!I355),1)="."),
NOT(RIGHT(TRIM(formulario!I355),1)=".")
),
"OK",
"ERROR"
)
)</f>
        <v/>
      </c>
      <c r="J355" t="str">
        <f>IF(TRIM(formulario!J355)="","",IF(LEN(formulario!J355)&lt;=256,"OK","ERROR"))</f>
        <v/>
      </c>
      <c r="K355" t="str">
        <f>IF(TRIM(formulario!K355)="","",IF(LEN(formulario!K355)&lt;=1024,"OK","ERROR"))</f>
        <v/>
      </c>
      <c r="L355" t="str">
        <f>IF(
TRIM(formulario!L355)="",
"",
IF(
AND(
ISERROR(SEARCH(",",TRIM(formulario!L355))),
LEN(TRIM(formulario!L355))-LEN(SUBSTITUTE(TRIM(formulario!L355),".",""))&lt;=1,
ISNUMBER(--SUBSTITUTE(TRIM(formulario!L355),".","")),
NOT(LEFT(TRIM(formulario!L355),1)="."),
NOT(RIGHT(TRIM(formulario!L355),1)=".")
),
"OK",
"ERROR"
)
)</f>
        <v/>
      </c>
      <c r="M355" t="str">
        <f>IF(
TRIM(formulario!M355)="",
"",
IF(
AND(
LEN(TRIM(formulario!M355))=10,
MID(TRIM(formulario!M355),3,1)="/",
MID(TRIM(formulario!M355),6,1)="/",
ISNUMBER(DATE(
VALUE(RIGHT(TRIM(formulario!M355),4)),
VALUE(MID(TRIM(formulario!M355),4,2)),
VALUE(LEFT(TRIM(formulario!M355),2))
))
),
"OK",
"ERROR"
)
)</f>
        <v/>
      </c>
      <c r="N355" t="str">
        <f>IF(
TRIM(formulario!N355)="",
"",
IF(
AND(
LEFT(TRIM(formulario!N355),1)="[",
RIGHT(TRIM(formulario!N355),1)="]",
LEN(TRIM(formulario!N355))-LEN(SUBSTITUTE(TRIM(formulario!N355),"[",""))&gt;=1,
LEN(TRIM(formulario!N355))-LEN(SUBSTITUTE(TRIM(formulario!N355),"]",""))&gt;=1,
LEN(TRIM(formulario!N355))-LEN(SUBSTITUTE(TRIM(formulario!N355),".",""))&gt;=2
),
"OK",
"ERROR"
)
)</f>
        <v/>
      </c>
      <c r="O355" t="str">
        <f>IF(formulario!O355="","",IF(COUNTIF(catalogo_areas_tematicas,formulario!O355)&gt;0,"OK","ERROR"))</f>
        <v/>
      </c>
      <c r="P355" t="str">
        <f>IF(formulario!P355="","",IF(COUNTIF(catalogo_tipos_operacion,formulario!P355)&gt;0,"OK","ERROR"))</f>
        <v/>
      </c>
      <c r="Q355" t="str">
        <f>IF(formulario!Q355="","",IF(COUNTIF(catalogo_productos,formulario!Q355)&gt;0,"OK","ERROR"))</f>
        <v/>
      </c>
    </row>
    <row r="356" spans="1:17">
      <c r="A356" t="str">
        <f>IF(TRIM(formulario!A356)="","",IF(AND(ISNUMBER(VALUE(TRIM(formulario!A356))),OR(LEN(TRIM(formulario!A356))=10, LEN(TRIM(formulario!A356))=13)),"OK","ERROR"))</f>
        <v/>
      </c>
      <c r="B356" t="str">
        <f>IF(TRIM(formulario!B356)="","",IF(AND(ISNUMBER(SEARCH("@",formulario!B356)),ISNUMBER(SEARCH(".",formulario!B356)),NOT(ISNUMBER(SEARCH(" ",formulario!B356)))),"OK","ERROR"))</f>
        <v/>
      </c>
      <c r="C356" t="str">
        <f>IF(TRIM(formulario!C356)="","",IF(AND(LEN(TRIM(formulario!C356))=10,ISNUMBER(VALUE(TRIM(formulario!C356))),LEFT(TRIM(formulario!C356),1)="0"),"OK","ERROR"))</f>
        <v/>
      </c>
      <c r="D356" t="str">
        <f>IF(formulario!D356="","",IF(COUNTIF(catalogo_provincias,formulario!D356)&gt;0,"OK","ERROR"))</f>
        <v/>
      </c>
      <c r="E356" t="str">
        <f>IF(formulario!E356="","",IF(COUNTIF(catalogo_ubicacion!$I$2:$I$222,formulario!D356&amp;"|"&amp;formulario!E356)&gt;0,"OK","ERROR"))</f>
        <v/>
      </c>
      <c r="F356" t="str">
        <f>IF(formulario!F356="","",IF(COUNTIF(catalogo_ubicacion!$E$2:$E$1300,formulario!D356&amp;"|"&amp;formulario!E356&amp;"|"&amp;formulario!F356)&gt;0,"OK","ERROR"))</f>
        <v/>
      </c>
      <c r="G356" t="str">
        <f>IF(TRIM(formulario!G356)="","",IF(LEN(formulario!G356)&lt;=256,"OK","ERROR"))</f>
        <v/>
      </c>
      <c r="H356" t="str">
        <f>IF(TRIM(formulario!H356)="","",IF(LEN(formulario!H356)&lt;=256,"OK","ERROR"))</f>
        <v/>
      </c>
      <c r="I356" t="str">
        <f>IF(
TRIM(formulario!I356)="",
"",
IF(
AND(
ISERROR(SEARCH(",",TRIM(formulario!I356))),
LEN(TRIM(formulario!I356))-LEN(SUBSTITUTE(TRIM(formulario!I356),".",""))&lt;=1,
ISNUMBER(--SUBSTITUTE(TRIM(formulario!I356),".","")),
NOT(LEFT(TRIM(formulario!I356),1)="."),
NOT(RIGHT(TRIM(formulario!I356),1)=".")
),
"OK",
"ERROR"
)
)</f>
        <v/>
      </c>
      <c r="J356" t="str">
        <f>IF(TRIM(formulario!J356)="","",IF(LEN(formulario!J356)&lt;=256,"OK","ERROR"))</f>
        <v/>
      </c>
      <c r="K356" t="str">
        <f>IF(TRIM(formulario!K356)="","",IF(LEN(formulario!K356)&lt;=1024,"OK","ERROR"))</f>
        <v/>
      </c>
      <c r="L356" t="str">
        <f>IF(
TRIM(formulario!L356)="",
"",
IF(
AND(
ISERROR(SEARCH(",",TRIM(formulario!L356))),
LEN(TRIM(formulario!L356))-LEN(SUBSTITUTE(TRIM(formulario!L356),".",""))&lt;=1,
ISNUMBER(--SUBSTITUTE(TRIM(formulario!L356),".","")),
NOT(LEFT(TRIM(formulario!L356),1)="."),
NOT(RIGHT(TRIM(formulario!L356),1)=".")
),
"OK",
"ERROR"
)
)</f>
        <v/>
      </c>
      <c r="M356" t="str">
        <f>IF(
TRIM(formulario!M356)="",
"",
IF(
AND(
LEN(TRIM(formulario!M356))=10,
MID(TRIM(formulario!M356),3,1)="/",
MID(TRIM(formulario!M356),6,1)="/",
ISNUMBER(DATE(
VALUE(RIGHT(TRIM(formulario!M356),4)),
VALUE(MID(TRIM(formulario!M356),4,2)),
VALUE(LEFT(TRIM(formulario!M356),2))
))
),
"OK",
"ERROR"
)
)</f>
        <v/>
      </c>
      <c r="N356" t="str">
        <f>IF(
TRIM(formulario!N356)="",
"",
IF(
AND(
LEFT(TRIM(formulario!N356),1)="[",
RIGHT(TRIM(formulario!N356),1)="]",
LEN(TRIM(formulario!N356))-LEN(SUBSTITUTE(TRIM(formulario!N356),"[",""))&gt;=1,
LEN(TRIM(formulario!N356))-LEN(SUBSTITUTE(TRIM(formulario!N356),"]",""))&gt;=1,
LEN(TRIM(formulario!N356))-LEN(SUBSTITUTE(TRIM(formulario!N356),".",""))&gt;=2
),
"OK",
"ERROR"
)
)</f>
        <v/>
      </c>
      <c r="O356" t="str">
        <f>IF(formulario!O356="","",IF(COUNTIF(catalogo_areas_tematicas,formulario!O356)&gt;0,"OK","ERROR"))</f>
        <v/>
      </c>
      <c r="P356" t="str">
        <f>IF(formulario!P356="","",IF(COUNTIF(catalogo_tipos_operacion,formulario!P356)&gt;0,"OK","ERROR"))</f>
        <v/>
      </c>
      <c r="Q356" t="str">
        <f>IF(formulario!Q356="","",IF(COUNTIF(catalogo_productos,formulario!Q356)&gt;0,"OK","ERROR"))</f>
        <v/>
      </c>
    </row>
    <row r="357" spans="1:17">
      <c r="A357" t="str">
        <f>IF(TRIM(formulario!A357)="","",IF(AND(ISNUMBER(VALUE(TRIM(formulario!A357))),OR(LEN(TRIM(formulario!A357))=10, LEN(TRIM(formulario!A357))=13)),"OK","ERROR"))</f>
        <v/>
      </c>
      <c r="B357" t="str">
        <f>IF(TRIM(formulario!B357)="","",IF(AND(ISNUMBER(SEARCH("@",formulario!B357)),ISNUMBER(SEARCH(".",formulario!B357)),NOT(ISNUMBER(SEARCH(" ",formulario!B357)))),"OK","ERROR"))</f>
        <v/>
      </c>
      <c r="C357" t="str">
        <f>IF(TRIM(formulario!C357)="","",IF(AND(LEN(TRIM(formulario!C357))=10,ISNUMBER(VALUE(TRIM(formulario!C357))),LEFT(TRIM(formulario!C357),1)="0"),"OK","ERROR"))</f>
        <v/>
      </c>
      <c r="D357" t="str">
        <f>IF(formulario!D357="","",IF(COUNTIF(catalogo_provincias,formulario!D357)&gt;0,"OK","ERROR"))</f>
        <v/>
      </c>
      <c r="E357" t="str">
        <f>IF(formulario!E357="","",IF(COUNTIF(catalogo_ubicacion!$I$2:$I$222,formulario!D357&amp;"|"&amp;formulario!E357)&gt;0,"OK","ERROR"))</f>
        <v/>
      </c>
      <c r="F357" t="str">
        <f>IF(formulario!F357="","",IF(COUNTIF(catalogo_ubicacion!$E$2:$E$1300,formulario!D357&amp;"|"&amp;formulario!E357&amp;"|"&amp;formulario!F357)&gt;0,"OK","ERROR"))</f>
        <v/>
      </c>
      <c r="G357" t="str">
        <f>IF(TRIM(formulario!G357)="","",IF(LEN(formulario!G357)&lt;=256,"OK","ERROR"))</f>
        <v/>
      </c>
      <c r="H357" t="str">
        <f>IF(TRIM(formulario!H357)="","",IF(LEN(formulario!H357)&lt;=256,"OK","ERROR"))</f>
        <v/>
      </c>
      <c r="I357" t="str">
        <f>IF(
TRIM(formulario!I357)="",
"",
IF(
AND(
ISERROR(SEARCH(",",TRIM(formulario!I357))),
LEN(TRIM(formulario!I357))-LEN(SUBSTITUTE(TRIM(formulario!I357),".",""))&lt;=1,
ISNUMBER(--SUBSTITUTE(TRIM(formulario!I357),".","")),
NOT(LEFT(TRIM(formulario!I357),1)="."),
NOT(RIGHT(TRIM(formulario!I357),1)=".")
),
"OK",
"ERROR"
)
)</f>
        <v/>
      </c>
      <c r="J357" t="str">
        <f>IF(TRIM(formulario!J357)="","",IF(LEN(formulario!J357)&lt;=256,"OK","ERROR"))</f>
        <v/>
      </c>
      <c r="K357" t="str">
        <f>IF(TRIM(formulario!K357)="","",IF(LEN(formulario!K357)&lt;=1024,"OK","ERROR"))</f>
        <v/>
      </c>
      <c r="L357" t="str">
        <f>IF(
TRIM(formulario!L357)="",
"",
IF(
AND(
ISERROR(SEARCH(",",TRIM(formulario!L357))),
LEN(TRIM(formulario!L357))-LEN(SUBSTITUTE(TRIM(formulario!L357),".",""))&lt;=1,
ISNUMBER(--SUBSTITUTE(TRIM(formulario!L357),".","")),
NOT(LEFT(TRIM(formulario!L357),1)="."),
NOT(RIGHT(TRIM(formulario!L357),1)=".")
),
"OK",
"ERROR"
)
)</f>
        <v/>
      </c>
      <c r="M357" t="str">
        <f>IF(
TRIM(formulario!M357)="",
"",
IF(
AND(
LEN(TRIM(formulario!M357))=10,
MID(TRIM(formulario!M357),3,1)="/",
MID(TRIM(formulario!M357),6,1)="/",
ISNUMBER(DATE(
VALUE(RIGHT(TRIM(formulario!M357),4)),
VALUE(MID(TRIM(formulario!M357),4,2)),
VALUE(LEFT(TRIM(formulario!M357),2))
))
),
"OK",
"ERROR"
)
)</f>
        <v/>
      </c>
      <c r="N357" t="str">
        <f>IF(
TRIM(formulario!N357)="",
"",
IF(
AND(
LEFT(TRIM(formulario!N357),1)="[",
RIGHT(TRIM(formulario!N357),1)="]",
LEN(TRIM(formulario!N357))-LEN(SUBSTITUTE(TRIM(formulario!N357),"[",""))&gt;=1,
LEN(TRIM(formulario!N357))-LEN(SUBSTITUTE(TRIM(formulario!N357),"]",""))&gt;=1,
LEN(TRIM(formulario!N357))-LEN(SUBSTITUTE(TRIM(formulario!N357),".",""))&gt;=2
),
"OK",
"ERROR"
)
)</f>
        <v/>
      </c>
      <c r="O357" t="str">
        <f>IF(formulario!O357="","",IF(COUNTIF(catalogo_areas_tematicas,formulario!O357)&gt;0,"OK","ERROR"))</f>
        <v/>
      </c>
      <c r="P357" t="str">
        <f>IF(formulario!P357="","",IF(COUNTIF(catalogo_tipos_operacion,formulario!P357)&gt;0,"OK","ERROR"))</f>
        <v/>
      </c>
      <c r="Q357" t="str">
        <f>IF(formulario!Q357="","",IF(COUNTIF(catalogo_productos,formulario!Q357)&gt;0,"OK","ERROR"))</f>
        <v/>
      </c>
    </row>
    <row r="358" spans="1:17">
      <c r="A358" t="str">
        <f>IF(TRIM(formulario!A358)="","",IF(AND(ISNUMBER(VALUE(TRIM(formulario!A358))),OR(LEN(TRIM(formulario!A358))=10, LEN(TRIM(formulario!A358))=13)),"OK","ERROR"))</f>
        <v/>
      </c>
      <c r="B358" t="str">
        <f>IF(TRIM(formulario!B358)="","",IF(AND(ISNUMBER(SEARCH("@",formulario!B358)),ISNUMBER(SEARCH(".",formulario!B358)),NOT(ISNUMBER(SEARCH(" ",formulario!B358)))),"OK","ERROR"))</f>
        <v/>
      </c>
      <c r="C358" t="str">
        <f>IF(TRIM(formulario!C358)="","",IF(AND(LEN(TRIM(formulario!C358))=10,ISNUMBER(VALUE(TRIM(formulario!C358))),LEFT(TRIM(formulario!C358),1)="0"),"OK","ERROR"))</f>
        <v/>
      </c>
      <c r="D358" t="str">
        <f>IF(formulario!D358="","",IF(COUNTIF(catalogo_provincias,formulario!D358)&gt;0,"OK","ERROR"))</f>
        <v/>
      </c>
      <c r="E358" t="str">
        <f>IF(formulario!E358="","",IF(COUNTIF(catalogo_ubicacion!$I$2:$I$222,formulario!D358&amp;"|"&amp;formulario!E358)&gt;0,"OK","ERROR"))</f>
        <v/>
      </c>
      <c r="F358" t="str">
        <f>IF(formulario!F358="","",IF(COUNTIF(catalogo_ubicacion!$E$2:$E$1300,formulario!D358&amp;"|"&amp;formulario!E358&amp;"|"&amp;formulario!F358)&gt;0,"OK","ERROR"))</f>
        <v/>
      </c>
      <c r="G358" t="str">
        <f>IF(TRIM(formulario!G358)="","",IF(LEN(formulario!G358)&lt;=256,"OK","ERROR"))</f>
        <v/>
      </c>
      <c r="H358" t="str">
        <f>IF(TRIM(formulario!H358)="","",IF(LEN(formulario!H358)&lt;=256,"OK","ERROR"))</f>
        <v/>
      </c>
      <c r="I358" t="str">
        <f>IF(
TRIM(formulario!I358)="",
"",
IF(
AND(
ISERROR(SEARCH(",",TRIM(formulario!I358))),
LEN(TRIM(formulario!I358))-LEN(SUBSTITUTE(TRIM(formulario!I358),".",""))&lt;=1,
ISNUMBER(--SUBSTITUTE(TRIM(formulario!I358),".","")),
NOT(LEFT(TRIM(formulario!I358),1)="."),
NOT(RIGHT(TRIM(formulario!I358),1)=".")
),
"OK",
"ERROR"
)
)</f>
        <v/>
      </c>
      <c r="J358" t="str">
        <f>IF(TRIM(formulario!J358)="","",IF(LEN(formulario!J358)&lt;=256,"OK","ERROR"))</f>
        <v/>
      </c>
      <c r="K358" t="str">
        <f>IF(TRIM(formulario!K358)="","",IF(LEN(formulario!K358)&lt;=1024,"OK","ERROR"))</f>
        <v/>
      </c>
      <c r="L358" t="str">
        <f>IF(
TRIM(formulario!L358)="",
"",
IF(
AND(
ISERROR(SEARCH(",",TRIM(formulario!L358))),
LEN(TRIM(formulario!L358))-LEN(SUBSTITUTE(TRIM(formulario!L358),".",""))&lt;=1,
ISNUMBER(--SUBSTITUTE(TRIM(formulario!L358),".","")),
NOT(LEFT(TRIM(formulario!L358),1)="."),
NOT(RIGHT(TRIM(formulario!L358),1)=".")
),
"OK",
"ERROR"
)
)</f>
        <v/>
      </c>
      <c r="M358" t="str">
        <f>IF(
TRIM(formulario!M358)="",
"",
IF(
AND(
LEN(TRIM(formulario!M358))=10,
MID(TRIM(formulario!M358),3,1)="/",
MID(TRIM(formulario!M358),6,1)="/",
ISNUMBER(DATE(
VALUE(RIGHT(TRIM(formulario!M358),4)),
VALUE(MID(TRIM(formulario!M358),4,2)),
VALUE(LEFT(TRIM(formulario!M358),2))
))
),
"OK",
"ERROR"
)
)</f>
        <v/>
      </c>
      <c r="N358" t="str">
        <f>IF(
TRIM(formulario!N358)="",
"",
IF(
AND(
LEFT(TRIM(formulario!N358),1)="[",
RIGHT(TRIM(formulario!N358),1)="]",
LEN(TRIM(formulario!N358))-LEN(SUBSTITUTE(TRIM(formulario!N358),"[",""))&gt;=1,
LEN(TRIM(formulario!N358))-LEN(SUBSTITUTE(TRIM(formulario!N358),"]",""))&gt;=1,
LEN(TRIM(formulario!N358))-LEN(SUBSTITUTE(TRIM(formulario!N358),".",""))&gt;=2
),
"OK",
"ERROR"
)
)</f>
        <v/>
      </c>
      <c r="O358" t="str">
        <f>IF(formulario!O358="","",IF(COUNTIF(catalogo_areas_tematicas,formulario!O358)&gt;0,"OK","ERROR"))</f>
        <v/>
      </c>
      <c r="P358" t="str">
        <f>IF(formulario!P358="","",IF(COUNTIF(catalogo_tipos_operacion,formulario!P358)&gt;0,"OK","ERROR"))</f>
        <v/>
      </c>
      <c r="Q358" t="str">
        <f>IF(formulario!Q358="","",IF(COUNTIF(catalogo_productos,formulario!Q358)&gt;0,"OK","ERROR"))</f>
        <v/>
      </c>
    </row>
    <row r="359" spans="1:17">
      <c r="A359" t="str">
        <f>IF(TRIM(formulario!A359)="","",IF(AND(ISNUMBER(VALUE(TRIM(formulario!A359))),OR(LEN(TRIM(formulario!A359))=10, LEN(TRIM(formulario!A359))=13)),"OK","ERROR"))</f>
        <v/>
      </c>
      <c r="B359" t="str">
        <f>IF(TRIM(formulario!B359)="","",IF(AND(ISNUMBER(SEARCH("@",formulario!B359)),ISNUMBER(SEARCH(".",formulario!B359)),NOT(ISNUMBER(SEARCH(" ",formulario!B359)))),"OK","ERROR"))</f>
        <v/>
      </c>
      <c r="C359" t="str">
        <f>IF(TRIM(formulario!C359)="","",IF(AND(LEN(TRIM(formulario!C359))=10,ISNUMBER(VALUE(TRIM(formulario!C359))),LEFT(TRIM(formulario!C359),1)="0"),"OK","ERROR"))</f>
        <v/>
      </c>
      <c r="D359" t="str">
        <f>IF(formulario!D359="","",IF(COUNTIF(catalogo_provincias,formulario!D359)&gt;0,"OK","ERROR"))</f>
        <v/>
      </c>
      <c r="E359" t="str">
        <f>IF(formulario!E359="","",IF(COUNTIF(catalogo_ubicacion!$I$2:$I$222,formulario!D359&amp;"|"&amp;formulario!E359)&gt;0,"OK","ERROR"))</f>
        <v/>
      </c>
      <c r="F359" t="str">
        <f>IF(formulario!F359="","",IF(COUNTIF(catalogo_ubicacion!$E$2:$E$1300,formulario!D359&amp;"|"&amp;formulario!E359&amp;"|"&amp;formulario!F359)&gt;0,"OK","ERROR"))</f>
        <v/>
      </c>
      <c r="G359" t="str">
        <f>IF(TRIM(formulario!G359)="","",IF(LEN(formulario!G359)&lt;=256,"OK","ERROR"))</f>
        <v/>
      </c>
      <c r="H359" t="str">
        <f>IF(TRIM(formulario!H359)="","",IF(LEN(formulario!H359)&lt;=256,"OK","ERROR"))</f>
        <v/>
      </c>
      <c r="I359" t="str">
        <f>IF(
TRIM(formulario!I359)="",
"",
IF(
AND(
ISERROR(SEARCH(",",TRIM(formulario!I359))),
LEN(TRIM(formulario!I359))-LEN(SUBSTITUTE(TRIM(formulario!I359),".",""))&lt;=1,
ISNUMBER(--SUBSTITUTE(TRIM(formulario!I359),".","")),
NOT(LEFT(TRIM(formulario!I359),1)="."),
NOT(RIGHT(TRIM(formulario!I359),1)=".")
),
"OK",
"ERROR"
)
)</f>
        <v/>
      </c>
      <c r="J359" t="str">
        <f>IF(TRIM(formulario!J359)="","",IF(LEN(formulario!J359)&lt;=256,"OK","ERROR"))</f>
        <v/>
      </c>
      <c r="K359" t="str">
        <f>IF(TRIM(formulario!K359)="","",IF(LEN(formulario!K359)&lt;=1024,"OK","ERROR"))</f>
        <v/>
      </c>
      <c r="L359" t="str">
        <f>IF(
TRIM(formulario!L359)="",
"",
IF(
AND(
ISERROR(SEARCH(",",TRIM(formulario!L359))),
LEN(TRIM(formulario!L359))-LEN(SUBSTITUTE(TRIM(formulario!L359),".",""))&lt;=1,
ISNUMBER(--SUBSTITUTE(TRIM(formulario!L359),".","")),
NOT(LEFT(TRIM(formulario!L359),1)="."),
NOT(RIGHT(TRIM(formulario!L359),1)=".")
),
"OK",
"ERROR"
)
)</f>
        <v/>
      </c>
      <c r="M359" t="str">
        <f>IF(
TRIM(formulario!M359)="",
"",
IF(
AND(
LEN(TRIM(formulario!M359))=10,
MID(TRIM(formulario!M359),3,1)="/",
MID(TRIM(formulario!M359),6,1)="/",
ISNUMBER(DATE(
VALUE(RIGHT(TRIM(formulario!M359),4)),
VALUE(MID(TRIM(formulario!M359),4,2)),
VALUE(LEFT(TRIM(formulario!M359),2))
))
),
"OK",
"ERROR"
)
)</f>
        <v/>
      </c>
      <c r="N359" t="str">
        <f>IF(
TRIM(formulario!N359)="",
"",
IF(
AND(
LEFT(TRIM(formulario!N359),1)="[",
RIGHT(TRIM(formulario!N359),1)="]",
LEN(TRIM(formulario!N359))-LEN(SUBSTITUTE(TRIM(formulario!N359),"[",""))&gt;=1,
LEN(TRIM(formulario!N359))-LEN(SUBSTITUTE(TRIM(formulario!N359),"]",""))&gt;=1,
LEN(TRIM(formulario!N359))-LEN(SUBSTITUTE(TRIM(formulario!N359),".",""))&gt;=2
),
"OK",
"ERROR"
)
)</f>
        <v/>
      </c>
      <c r="O359" t="str">
        <f>IF(formulario!O359="","",IF(COUNTIF(catalogo_areas_tematicas,formulario!O359)&gt;0,"OK","ERROR"))</f>
        <v/>
      </c>
      <c r="P359" t="str">
        <f>IF(formulario!P359="","",IF(COUNTIF(catalogo_tipos_operacion,formulario!P359)&gt;0,"OK","ERROR"))</f>
        <v/>
      </c>
      <c r="Q359" t="str">
        <f>IF(formulario!Q359="","",IF(COUNTIF(catalogo_productos,formulario!Q359)&gt;0,"OK","ERROR"))</f>
        <v/>
      </c>
    </row>
    <row r="360" spans="1:17">
      <c r="A360" t="str">
        <f>IF(TRIM(formulario!A360)="","",IF(AND(ISNUMBER(VALUE(TRIM(formulario!A360))),OR(LEN(TRIM(formulario!A360))=10, LEN(TRIM(formulario!A360))=13)),"OK","ERROR"))</f>
        <v/>
      </c>
      <c r="B360" t="str">
        <f>IF(TRIM(formulario!B360)="","",IF(AND(ISNUMBER(SEARCH("@",formulario!B360)),ISNUMBER(SEARCH(".",formulario!B360)),NOT(ISNUMBER(SEARCH(" ",formulario!B360)))),"OK","ERROR"))</f>
        <v/>
      </c>
      <c r="C360" t="str">
        <f>IF(TRIM(formulario!C360)="","",IF(AND(LEN(TRIM(formulario!C360))=10,ISNUMBER(VALUE(TRIM(formulario!C360))),LEFT(TRIM(formulario!C360),1)="0"),"OK","ERROR"))</f>
        <v/>
      </c>
      <c r="D360" t="str">
        <f>IF(formulario!D360="","",IF(COUNTIF(catalogo_provincias,formulario!D360)&gt;0,"OK","ERROR"))</f>
        <v/>
      </c>
      <c r="E360" t="str">
        <f>IF(formulario!E360="","",IF(COUNTIF(catalogo_ubicacion!$I$2:$I$222,formulario!D360&amp;"|"&amp;formulario!E360)&gt;0,"OK","ERROR"))</f>
        <v/>
      </c>
      <c r="F360" t="str">
        <f>IF(formulario!F360="","",IF(COUNTIF(catalogo_ubicacion!$E$2:$E$1300,formulario!D360&amp;"|"&amp;formulario!E360&amp;"|"&amp;formulario!F360)&gt;0,"OK","ERROR"))</f>
        <v/>
      </c>
      <c r="G360" t="str">
        <f>IF(TRIM(formulario!G360)="","",IF(LEN(formulario!G360)&lt;=256,"OK","ERROR"))</f>
        <v/>
      </c>
      <c r="H360" t="str">
        <f>IF(TRIM(formulario!H360)="","",IF(LEN(formulario!H360)&lt;=256,"OK","ERROR"))</f>
        <v/>
      </c>
      <c r="I360" t="str">
        <f>IF(
TRIM(formulario!I360)="",
"",
IF(
AND(
ISERROR(SEARCH(",",TRIM(formulario!I360))),
LEN(TRIM(formulario!I360))-LEN(SUBSTITUTE(TRIM(formulario!I360),".",""))&lt;=1,
ISNUMBER(--SUBSTITUTE(TRIM(formulario!I360),".","")),
NOT(LEFT(TRIM(formulario!I360),1)="."),
NOT(RIGHT(TRIM(formulario!I360),1)=".")
),
"OK",
"ERROR"
)
)</f>
        <v/>
      </c>
      <c r="J360" t="str">
        <f>IF(TRIM(formulario!J360)="","",IF(LEN(formulario!J360)&lt;=256,"OK","ERROR"))</f>
        <v/>
      </c>
      <c r="K360" t="str">
        <f>IF(TRIM(formulario!K360)="","",IF(LEN(formulario!K360)&lt;=1024,"OK","ERROR"))</f>
        <v/>
      </c>
      <c r="L360" t="str">
        <f>IF(
TRIM(formulario!L360)="",
"",
IF(
AND(
ISERROR(SEARCH(",",TRIM(formulario!L360))),
LEN(TRIM(formulario!L360))-LEN(SUBSTITUTE(TRIM(formulario!L360),".",""))&lt;=1,
ISNUMBER(--SUBSTITUTE(TRIM(formulario!L360),".","")),
NOT(LEFT(TRIM(formulario!L360),1)="."),
NOT(RIGHT(TRIM(formulario!L360),1)=".")
),
"OK",
"ERROR"
)
)</f>
        <v/>
      </c>
      <c r="M360" t="str">
        <f>IF(
TRIM(formulario!M360)="",
"",
IF(
AND(
LEN(TRIM(formulario!M360))=10,
MID(TRIM(formulario!M360),3,1)="/",
MID(TRIM(formulario!M360),6,1)="/",
ISNUMBER(DATE(
VALUE(RIGHT(TRIM(formulario!M360),4)),
VALUE(MID(TRIM(formulario!M360),4,2)),
VALUE(LEFT(TRIM(formulario!M360),2))
))
),
"OK",
"ERROR"
)
)</f>
        <v/>
      </c>
      <c r="N360" t="str">
        <f>IF(
TRIM(formulario!N360)="",
"",
IF(
AND(
LEFT(TRIM(formulario!N360),1)="[",
RIGHT(TRIM(formulario!N360),1)="]",
LEN(TRIM(formulario!N360))-LEN(SUBSTITUTE(TRIM(formulario!N360),"[",""))&gt;=1,
LEN(TRIM(formulario!N360))-LEN(SUBSTITUTE(TRIM(formulario!N360),"]",""))&gt;=1,
LEN(TRIM(formulario!N360))-LEN(SUBSTITUTE(TRIM(formulario!N360),".",""))&gt;=2
),
"OK",
"ERROR"
)
)</f>
        <v/>
      </c>
      <c r="O360" t="str">
        <f>IF(formulario!O360="","",IF(COUNTIF(catalogo_areas_tematicas,formulario!O360)&gt;0,"OK","ERROR"))</f>
        <v/>
      </c>
      <c r="P360" t="str">
        <f>IF(formulario!P360="","",IF(COUNTIF(catalogo_tipos_operacion,formulario!P360)&gt;0,"OK","ERROR"))</f>
        <v/>
      </c>
      <c r="Q360" t="str">
        <f>IF(formulario!Q360="","",IF(COUNTIF(catalogo_productos,formulario!Q360)&gt;0,"OK","ERROR"))</f>
        <v/>
      </c>
    </row>
    <row r="361" spans="1:17">
      <c r="A361" t="str">
        <f>IF(TRIM(formulario!A361)="","",IF(AND(ISNUMBER(VALUE(TRIM(formulario!A361))),OR(LEN(TRIM(formulario!A361))=10, LEN(TRIM(formulario!A361))=13)),"OK","ERROR"))</f>
        <v/>
      </c>
      <c r="B361" t="str">
        <f>IF(TRIM(formulario!B361)="","",IF(AND(ISNUMBER(SEARCH("@",formulario!B361)),ISNUMBER(SEARCH(".",formulario!B361)),NOT(ISNUMBER(SEARCH(" ",formulario!B361)))),"OK","ERROR"))</f>
        <v/>
      </c>
      <c r="C361" t="str">
        <f>IF(TRIM(formulario!C361)="","",IF(AND(LEN(TRIM(formulario!C361))=10,ISNUMBER(VALUE(TRIM(formulario!C361))),LEFT(TRIM(formulario!C361),1)="0"),"OK","ERROR"))</f>
        <v/>
      </c>
      <c r="D361" t="str">
        <f>IF(formulario!D361="","",IF(COUNTIF(catalogo_provincias,formulario!D361)&gt;0,"OK","ERROR"))</f>
        <v/>
      </c>
      <c r="E361" t="str">
        <f>IF(formulario!E361="","",IF(COUNTIF(catalogo_ubicacion!$I$2:$I$222,formulario!D361&amp;"|"&amp;formulario!E361)&gt;0,"OK","ERROR"))</f>
        <v/>
      </c>
      <c r="F361" t="str">
        <f>IF(formulario!F361="","",IF(COUNTIF(catalogo_ubicacion!$E$2:$E$1300,formulario!D361&amp;"|"&amp;formulario!E361&amp;"|"&amp;formulario!F361)&gt;0,"OK","ERROR"))</f>
        <v/>
      </c>
      <c r="G361" t="str">
        <f>IF(TRIM(formulario!G361)="","",IF(LEN(formulario!G361)&lt;=256,"OK","ERROR"))</f>
        <v/>
      </c>
      <c r="H361" t="str">
        <f>IF(TRIM(formulario!H361)="","",IF(LEN(formulario!H361)&lt;=256,"OK","ERROR"))</f>
        <v/>
      </c>
      <c r="I361" t="str">
        <f>IF(
TRIM(formulario!I361)="",
"",
IF(
AND(
ISERROR(SEARCH(",",TRIM(formulario!I361))),
LEN(TRIM(formulario!I361))-LEN(SUBSTITUTE(TRIM(formulario!I361),".",""))&lt;=1,
ISNUMBER(--SUBSTITUTE(TRIM(formulario!I361),".","")),
NOT(LEFT(TRIM(formulario!I361),1)="."),
NOT(RIGHT(TRIM(formulario!I361),1)=".")
),
"OK",
"ERROR"
)
)</f>
        <v/>
      </c>
      <c r="J361" t="str">
        <f>IF(TRIM(formulario!J361)="","",IF(LEN(formulario!J361)&lt;=256,"OK","ERROR"))</f>
        <v/>
      </c>
      <c r="K361" t="str">
        <f>IF(TRIM(formulario!K361)="","",IF(LEN(formulario!K361)&lt;=1024,"OK","ERROR"))</f>
        <v/>
      </c>
      <c r="L361" t="str">
        <f>IF(
TRIM(formulario!L361)="",
"",
IF(
AND(
ISERROR(SEARCH(",",TRIM(formulario!L361))),
LEN(TRIM(formulario!L361))-LEN(SUBSTITUTE(TRIM(formulario!L361),".",""))&lt;=1,
ISNUMBER(--SUBSTITUTE(TRIM(formulario!L361),".","")),
NOT(LEFT(TRIM(formulario!L361),1)="."),
NOT(RIGHT(TRIM(formulario!L361),1)=".")
),
"OK",
"ERROR"
)
)</f>
        <v/>
      </c>
      <c r="M361" t="str">
        <f>IF(
TRIM(formulario!M361)="",
"",
IF(
AND(
LEN(TRIM(formulario!M361))=10,
MID(TRIM(formulario!M361),3,1)="/",
MID(TRIM(formulario!M361),6,1)="/",
ISNUMBER(DATE(
VALUE(RIGHT(TRIM(formulario!M361),4)),
VALUE(MID(TRIM(formulario!M361),4,2)),
VALUE(LEFT(TRIM(formulario!M361),2))
))
),
"OK",
"ERROR"
)
)</f>
        <v/>
      </c>
      <c r="N361" t="str">
        <f>IF(
TRIM(formulario!N361)="",
"",
IF(
AND(
LEFT(TRIM(formulario!N361),1)="[",
RIGHT(TRIM(formulario!N361),1)="]",
LEN(TRIM(formulario!N361))-LEN(SUBSTITUTE(TRIM(formulario!N361),"[",""))&gt;=1,
LEN(TRIM(formulario!N361))-LEN(SUBSTITUTE(TRIM(formulario!N361),"]",""))&gt;=1,
LEN(TRIM(formulario!N361))-LEN(SUBSTITUTE(TRIM(formulario!N361),".",""))&gt;=2
),
"OK",
"ERROR"
)
)</f>
        <v/>
      </c>
      <c r="O361" t="str">
        <f>IF(formulario!O361="","",IF(COUNTIF(catalogo_areas_tematicas,formulario!O361)&gt;0,"OK","ERROR"))</f>
        <v/>
      </c>
      <c r="P361" t="str">
        <f>IF(formulario!P361="","",IF(COUNTIF(catalogo_tipos_operacion,formulario!P361)&gt;0,"OK","ERROR"))</f>
        <v/>
      </c>
      <c r="Q361" t="str">
        <f>IF(formulario!Q361="","",IF(COUNTIF(catalogo_productos,formulario!Q361)&gt;0,"OK","ERROR"))</f>
        <v/>
      </c>
    </row>
    <row r="362" spans="1:17">
      <c r="A362" t="str">
        <f>IF(TRIM(formulario!A362)="","",IF(AND(ISNUMBER(VALUE(TRIM(formulario!A362))),OR(LEN(TRIM(formulario!A362))=10, LEN(TRIM(formulario!A362))=13)),"OK","ERROR"))</f>
        <v/>
      </c>
      <c r="B362" t="str">
        <f>IF(TRIM(formulario!B362)="","",IF(AND(ISNUMBER(SEARCH("@",formulario!B362)),ISNUMBER(SEARCH(".",formulario!B362)),NOT(ISNUMBER(SEARCH(" ",formulario!B362)))),"OK","ERROR"))</f>
        <v/>
      </c>
      <c r="C362" t="str">
        <f>IF(TRIM(formulario!C362)="","",IF(AND(LEN(TRIM(formulario!C362))=10,ISNUMBER(VALUE(TRIM(formulario!C362))),LEFT(TRIM(formulario!C362),1)="0"),"OK","ERROR"))</f>
        <v/>
      </c>
      <c r="D362" t="str">
        <f>IF(formulario!D362="","",IF(COUNTIF(catalogo_provincias,formulario!D362)&gt;0,"OK","ERROR"))</f>
        <v/>
      </c>
      <c r="E362" t="str">
        <f>IF(formulario!E362="","",IF(COUNTIF(catalogo_ubicacion!$I$2:$I$222,formulario!D362&amp;"|"&amp;formulario!E362)&gt;0,"OK","ERROR"))</f>
        <v/>
      </c>
      <c r="F362" t="str">
        <f>IF(formulario!F362="","",IF(COUNTIF(catalogo_ubicacion!$E$2:$E$1300,formulario!D362&amp;"|"&amp;formulario!E362&amp;"|"&amp;formulario!F362)&gt;0,"OK","ERROR"))</f>
        <v/>
      </c>
      <c r="G362" t="str">
        <f>IF(TRIM(formulario!G362)="","",IF(LEN(formulario!G362)&lt;=256,"OK","ERROR"))</f>
        <v/>
      </c>
      <c r="H362" t="str">
        <f>IF(TRIM(formulario!H362)="","",IF(LEN(formulario!H362)&lt;=256,"OK","ERROR"))</f>
        <v/>
      </c>
      <c r="I362" t="str">
        <f>IF(
TRIM(formulario!I362)="",
"",
IF(
AND(
ISERROR(SEARCH(",",TRIM(formulario!I362))),
LEN(TRIM(formulario!I362))-LEN(SUBSTITUTE(TRIM(formulario!I362),".",""))&lt;=1,
ISNUMBER(--SUBSTITUTE(TRIM(formulario!I362),".","")),
NOT(LEFT(TRIM(formulario!I362),1)="."),
NOT(RIGHT(TRIM(formulario!I362),1)=".")
),
"OK",
"ERROR"
)
)</f>
        <v/>
      </c>
      <c r="J362" t="str">
        <f>IF(TRIM(formulario!J362)="","",IF(LEN(formulario!J362)&lt;=256,"OK","ERROR"))</f>
        <v/>
      </c>
      <c r="K362" t="str">
        <f>IF(TRIM(formulario!K362)="","",IF(LEN(formulario!K362)&lt;=1024,"OK","ERROR"))</f>
        <v/>
      </c>
      <c r="L362" t="str">
        <f>IF(
TRIM(formulario!L362)="",
"",
IF(
AND(
ISERROR(SEARCH(",",TRIM(formulario!L362))),
LEN(TRIM(formulario!L362))-LEN(SUBSTITUTE(TRIM(formulario!L362),".",""))&lt;=1,
ISNUMBER(--SUBSTITUTE(TRIM(formulario!L362),".","")),
NOT(LEFT(TRIM(formulario!L362),1)="."),
NOT(RIGHT(TRIM(formulario!L362),1)=".")
),
"OK",
"ERROR"
)
)</f>
        <v/>
      </c>
      <c r="M362" t="str">
        <f>IF(
TRIM(formulario!M362)="",
"",
IF(
AND(
LEN(TRIM(formulario!M362))=10,
MID(TRIM(formulario!M362),3,1)="/",
MID(TRIM(formulario!M362),6,1)="/",
ISNUMBER(DATE(
VALUE(RIGHT(TRIM(formulario!M362),4)),
VALUE(MID(TRIM(formulario!M362),4,2)),
VALUE(LEFT(TRIM(formulario!M362),2))
))
),
"OK",
"ERROR"
)
)</f>
        <v/>
      </c>
      <c r="N362" t="str">
        <f>IF(
TRIM(formulario!N362)="",
"",
IF(
AND(
LEFT(TRIM(formulario!N362),1)="[",
RIGHT(TRIM(formulario!N362),1)="]",
LEN(TRIM(formulario!N362))-LEN(SUBSTITUTE(TRIM(formulario!N362),"[",""))&gt;=1,
LEN(TRIM(formulario!N362))-LEN(SUBSTITUTE(TRIM(formulario!N362),"]",""))&gt;=1,
LEN(TRIM(formulario!N362))-LEN(SUBSTITUTE(TRIM(formulario!N362),".",""))&gt;=2
),
"OK",
"ERROR"
)
)</f>
        <v/>
      </c>
      <c r="O362" t="str">
        <f>IF(formulario!O362="","",IF(COUNTIF(catalogo_areas_tematicas,formulario!O362)&gt;0,"OK","ERROR"))</f>
        <v/>
      </c>
      <c r="P362" t="str">
        <f>IF(formulario!P362="","",IF(COUNTIF(catalogo_tipos_operacion,formulario!P362)&gt;0,"OK","ERROR"))</f>
        <v/>
      </c>
      <c r="Q362" t="str">
        <f>IF(formulario!Q362="","",IF(COUNTIF(catalogo_productos,formulario!Q362)&gt;0,"OK","ERROR"))</f>
        <v/>
      </c>
    </row>
    <row r="363" spans="1:17">
      <c r="A363" t="str">
        <f>IF(TRIM(formulario!A363)="","",IF(AND(ISNUMBER(VALUE(TRIM(formulario!A363))),OR(LEN(TRIM(formulario!A363))=10, LEN(TRIM(formulario!A363))=13)),"OK","ERROR"))</f>
        <v/>
      </c>
      <c r="B363" t="str">
        <f>IF(TRIM(formulario!B363)="","",IF(AND(ISNUMBER(SEARCH("@",formulario!B363)),ISNUMBER(SEARCH(".",formulario!B363)),NOT(ISNUMBER(SEARCH(" ",formulario!B363)))),"OK","ERROR"))</f>
        <v/>
      </c>
      <c r="C363" t="str">
        <f>IF(TRIM(formulario!C363)="","",IF(AND(LEN(TRIM(formulario!C363))=10,ISNUMBER(VALUE(TRIM(formulario!C363))),LEFT(TRIM(formulario!C363),1)="0"),"OK","ERROR"))</f>
        <v/>
      </c>
      <c r="D363" t="str">
        <f>IF(formulario!D363="","",IF(COUNTIF(catalogo_provincias,formulario!D363)&gt;0,"OK","ERROR"))</f>
        <v/>
      </c>
      <c r="E363" t="str">
        <f>IF(formulario!E363="","",IF(COUNTIF(catalogo_ubicacion!$I$2:$I$222,formulario!D363&amp;"|"&amp;formulario!E363)&gt;0,"OK","ERROR"))</f>
        <v/>
      </c>
      <c r="F363" t="str">
        <f>IF(formulario!F363="","",IF(COUNTIF(catalogo_ubicacion!$E$2:$E$1300,formulario!D363&amp;"|"&amp;formulario!E363&amp;"|"&amp;formulario!F363)&gt;0,"OK","ERROR"))</f>
        <v/>
      </c>
      <c r="G363" t="str">
        <f>IF(TRIM(formulario!G363)="","",IF(LEN(formulario!G363)&lt;=256,"OK","ERROR"))</f>
        <v/>
      </c>
      <c r="H363" t="str">
        <f>IF(TRIM(formulario!H363)="","",IF(LEN(formulario!H363)&lt;=256,"OK","ERROR"))</f>
        <v/>
      </c>
      <c r="I363" t="str">
        <f>IF(
TRIM(formulario!I363)="",
"",
IF(
AND(
ISERROR(SEARCH(",",TRIM(formulario!I363))),
LEN(TRIM(formulario!I363))-LEN(SUBSTITUTE(TRIM(formulario!I363),".",""))&lt;=1,
ISNUMBER(--SUBSTITUTE(TRIM(formulario!I363),".","")),
NOT(LEFT(TRIM(formulario!I363),1)="."),
NOT(RIGHT(TRIM(formulario!I363),1)=".")
),
"OK",
"ERROR"
)
)</f>
        <v/>
      </c>
      <c r="J363" t="str">
        <f>IF(TRIM(formulario!J363)="","",IF(LEN(formulario!J363)&lt;=256,"OK","ERROR"))</f>
        <v/>
      </c>
      <c r="K363" t="str">
        <f>IF(TRIM(formulario!K363)="","",IF(LEN(formulario!K363)&lt;=1024,"OK","ERROR"))</f>
        <v/>
      </c>
      <c r="L363" t="str">
        <f>IF(
TRIM(formulario!L363)="",
"",
IF(
AND(
ISERROR(SEARCH(",",TRIM(formulario!L363))),
LEN(TRIM(formulario!L363))-LEN(SUBSTITUTE(TRIM(formulario!L363),".",""))&lt;=1,
ISNUMBER(--SUBSTITUTE(TRIM(formulario!L363),".","")),
NOT(LEFT(TRIM(formulario!L363),1)="."),
NOT(RIGHT(TRIM(formulario!L363),1)=".")
),
"OK",
"ERROR"
)
)</f>
        <v/>
      </c>
      <c r="M363" t="str">
        <f>IF(
TRIM(formulario!M363)="",
"",
IF(
AND(
LEN(TRIM(formulario!M363))=10,
MID(TRIM(formulario!M363),3,1)="/",
MID(TRIM(formulario!M363),6,1)="/",
ISNUMBER(DATE(
VALUE(RIGHT(TRIM(formulario!M363),4)),
VALUE(MID(TRIM(formulario!M363),4,2)),
VALUE(LEFT(TRIM(formulario!M363),2))
))
),
"OK",
"ERROR"
)
)</f>
        <v/>
      </c>
      <c r="N363" t="str">
        <f>IF(
TRIM(formulario!N363)="",
"",
IF(
AND(
LEFT(TRIM(formulario!N363),1)="[",
RIGHT(TRIM(formulario!N363),1)="]",
LEN(TRIM(formulario!N363))-LEN(SUBSTITUTE(TRIM(formulario!N363),"[",""))&gt;=1,
LEN(TRIM(formulario!N363))-LEN(SUBSTITUTE(TRIM(formulario!N363),"]",""))&gt;=1,
LEN(TRIM(formulario!N363))-LEN(SUBSTITUTE(TRIM(formulario!N363),".",""))&gt;=2
),
"OK",
"ERROR"
)
)</f>
        <v/>
      </c>
      <c r="O363" t="str">
        <f>IF(formulario!O363="","",IF(COUNTIF(catalogo_areas_tematicas,formulario!O363)&gt;0,"OK","ERROR"))</f>
        <v/>
      </c>
      <c r="P363" t="str">
        <f>IF(formulario!P363="","",IF(COUNTIF(catalogo_tipos_operacion,formulario!P363)&gt;0,"OK","ERROR"))</f>
        <v/>
      </c>
      <c r="Q363" t="str">
        <f>IF(formulario!Q363="","",IF(COUNTIF(catalogo_productos,formulario!Q363)&gt;0,"OK","ERROR"))</f>
        <v/>
      </c>
    </row>
    <row r="364" spans="1:17">
      <c r="A364" t="str">
        <f>IF(TRIM(formulario!A364)="","",IF(AND(ISNUMBER(VALUE(TRIM(formulario!A364))),OR(LEN(TRIM(formulario!A364))=10, LEN(TRIM(formulario!A364))=13)),"OK","ERROR"))</f>
        <v/>
      </c>
      <c r="B364" t="str">
        <f>IF(TRIM(formulario!B364)="","",IF(AND(ISNUMBER(SEARCH("@",formulario!B364)),ISNUMBER(SEARCH(".",formulario!B364)),NOT(ISNUMBER(SEARCH(" ",formulario!B364)))),"OK","ERROR"))</f>
        <v/>
      </c>
      <c r="C364" t="str">
        <f>IF(TRIM(formulario!C364)="","",IF(AND(LEN(TRIM(formulario!C364))=10,ISNUMBER(VALUE(TRIM(formulario!C364))),LEFT(TRIM(formulario!C364),1)="0"),"OK","ERROR"))</f>
        <v/>
      </c>
      <c r="D364" t="str">
        <f>IF(formulario!D364="","",IF(COUNTIF(catalogo_provincias,formulario!D364)&gt;0,"OK","ERROR"))</f>
        <v/>
      </c>
      <c r="E364" t="str">
        <f>IF(formulario!E364="","",IF(COUNTIF(catalogo_ubicacion!$I$2:$I$222,formulario!D364&amp;"|"&amp;formulario!E364)&gt;0,"OK","ERROR"))</f>
        <v/>
      </c>
      <c r="F364" t="str">
        <f>IF(formulario!F364="","",IF(COUNTIF(catalogo_ubicacion!$E$2:$E$1300,formulario!D364&amp;"|"&amp;formulario!E364&amp;"|"&amp;formulario!F364)&gt;0,"OK","ERROR"))</f>
        <v/>
      </c>
      <c r="G364" t="str">
        <f>IF(TRIM(formulario!G364)="","",IF(LEN(formulario!G364)&lt;=256,"OK","ERROR"))</f>
        <v/>
      </c>
      <c r="H364" t="str">
        <f>IF(TRIM(formulario!H364)="","",IF(LEN(formulario!H364)&lt;=256,"OK","ERROR"))</f>
        <v/>
      </c>
      <c r="I364" t="str">
        <f>IF(
TRIM(formulario!I364)="",
"",
IF(
AND(
ISERROR(SEARCH(",",TRIM(formulario!I364))),
LEN(TRIM(formulario!I364))-LEN(SUBSTITUTE(TRIM(formulario!I364),".",""))&lt;=1,
ISNUMBER(--SUBSTITUTE(TRIM(formulario!I364),".","")),
NOT(LEFT(TRIM(formulario!I364),1)="."),
NOT(RIGHT(TRIM(formulario!I364),1)=".")
),
"OK",
"ERROR"
)
)</f>
        <v/>
      </c>
      <c r="J364" t="str">
        <f>IF(TRIM(formulario!J364)="","",IF(LEN(formulario!J364)&lt;=256,"OK","ERROR"))</f>
        <v/>
      </c>
      <c r="K364" t="str">
        <f>IF(TRIM(formulario!K364)="","",IF(LEN(formulario!K364)&lt;=1024,"OK","ERROR"))</f>
        <v/>
      </c>
      <c r="L364" t="str">
        <f>IF(
TRIM(formulario!L364)="",
"",
IF(
AND(
ISERROR(SEARCH(",",TRIM(formulario!L364))),
LEN(TRIM(formulario!L364))-LEN(SUBSTITUTE(TRIM(formulario!L364),".",""))&lt;=1,
ISNUMBER(--SUBSTITUTE(TRIM(formulario!L364),".","")),
NOT(LEFT(TRIM(formulario!L364),1)="."),
NOT(RIGHT(TRIM(formulario!L364),1)=".")
),
"OK",
"ERROR"
)
)</f>
        <v/>
      </c>
      <c r="M364" t="str">
        <f>IF(
TRIM(formulario!M364)="",
"",
IF(
AND(
LEN(TRIM(formulario!M364))=10,
MID(TRIM(formulario!M364),3,1)="/",
MID(TRIM(formulario!M364),6,1)="/",
ISNUMBER(DATE(
VALUE(RIGHT(TRIM(formulario!M364),4)),
VALUE(MID(TRIM(formulario!M364),4,2)),
VALUE(LEFT(TRIM(formulario!M364),2))
))
),
"OK",
"ERROR"
)
)</f>
        <v/>
      </c>
      <c r="N364" t="str">
        <f>IF(
TRIM(formulario!N364)="",
"",
IF(
AND(
LEFT(TRIM(formulario!N364),1)="[",
RIGHT(TRIM(formulario!N364),1)="]",
LEN(TRIM(formulario!N364))-LEN(SUBSTITUTE(TRIM(formulario!N364),"[",""))&gt;=1,
LEN(TRIM(formulario!N364))-LEN(SUBSTITUTE(TRIM(formulario!N364),"]",""))&gt;=1,
LEN(TRIM(formulario!N364))-LEN(SUBSTITUTE(TRIM(formulario!N364),".",""))&gt;=2
),
"OK",
"ERROR"
)
)</f>
        <v/>
      </c>
      <c r="O364" t="str">
        <f>IF(formulario!O364="","",IF(COUNTIF(catalogo_areas_tematicas,formulario!O364)&gt;0,"OK","ERROR"))</f>
        <v/>
      </c>
      <c r="P364" t="str">
        <f>IF(formulario!P364="","",IF(COUNTIF(catalogo_tipos_operacion,formulario!P364)&gt;0,"OK","ERROR"))</f>
        <v/>
      </c>
      <c r="Q364" t="str">
        <f>IF(formulario!Q364="","",IF(COUNTIF(catalogo_productos,formulario!Q364)&gt;0,"OK","ERROR"))</f>
        <v/>
      </c>
    </row>
    <row r="365" spans="1:17">
      <c r="A365" t="str">
        <f>IF(TRIM(formulario!A365)="","",IF(AND(ISNUMBER(VALUE(TRIM(formulario!A365))),OR(LEN(TRIM(formulario!A365))=10, LEN(TRIM(formulario!A365))=13)),"OK","ERROR"))</f>
        <v/>
      </c>
      <c r="B365" t="str">
        <f>IF(TRIM(formulario!B365)="","",IF(AND(ISNUMBER(SEARCH("@",formulario!B365)),ISNUMBER(SEARCH(".",formulario!B365)),NOT(ISNUMBER(SEARCH(" ",formulario!B365)))),"OK","ERROR"))</f>
        <v/>
      </c>
      <c r="C365" t="str">
        <f>IF(TRIM(formulario!C365)="","",IF(AND(LEN(TRIM(formulario!C365))=10,ISNUMBER(VALUE(TRIM(formulario!C365))),LEFT(TRIM(formulario!C365),1)="0"),"OK","ERROR"))</f>
        <v/>
      </c>
      <c r="D365" t="str">
        <f>IF(formulario!D365="","",IF(COUNTIF(catalogo_provincias,formulario!D365)&gt;0,"OK","ERROR"))</f>
        <v/>
      </c>
      <c r="E365" t="str">
        <f>IF(formulario!E365="","",IF(COUNTIF(catalogo_ubicacion!$I$2:$I$222,formulario!D365&amp;"|"&amp;formulario!E365)&gt;0,"OK","ERROR"))</f>
        <v/>
      </c>
      <c r="F365" t="str">
        <f>IF(formulario!F365="","",IF(COUNTIF(catalogo_ubicacion!$E$2:$E$1300,formulario!D365&amp;"|"&amp;formulario!E365&amp;"|"&amp;formulario!F365)&gt;0,"OK","ERROR"))</f>
        <v/>
      </c>
      <c r="G365" t="str">
        <f>IF(TRIM(formulario!G365)="","",IF(LEN(formulario!G365)&lt;=256,"OK","ERROR"))</f>
        <v/>
      </c>
      <c r="H365" t="str">
        <f>IF(TRIM(formulario!H365)="","",IF(LEN(formulario!H365)&lt;=256,"OK","ERROR"))</f>
        <v/>
      </c>
      <c r="I365" t="str">
        <f>IF(
TRIM(formulario!I365)="",
"",
IF(
AND(
ISERROR(SEARCH(",",TRIM(formulario!I365))),
LEN(TRIM(formulario!I365))-LEN(SUBSTITUTE(TRIM(formulario!I365),".",""))&lt;=1,
ISNUMBER(--SUBSTITUTE(TRIM(formulario!I365),".","")),
NOT(LEFT(TRIM(formulario!I365),1)="."),
NOT(RIGHT(TRIM(formulario!I365),1)=".")
),
"OK",
"ERROR"
)
)</f>
        <v/>
      </c>
      <c r="J365" t="str">
        <f>IF(TRIM(formulario!J365)="","",IF(LEN(formulario!J365)&lt;=256,"OK","ERROR"))</f>
        <v/>
      </c>
      <c r="K365" t="str">
        <f>IF(TRIM(formulario!K365)="","",IF(LEN(formulario!K365)&lt;=1024,"OK","ERROR"))</f>
        <v/>
      </c>
      <c r="L365" t="str">
        <f>IF(
TRIM(formulario!L365)="",
"",
IF(
AND(
ISERROR(SEARCH(",",TRIM(formulario!L365))),
LEN(TRIM(formulario!L365))-LEN(SUBSTITUTE(TRIM(formulario!L365),".",""))&lt;=1,
ISNUMBER(--SUBSTITUTE(TRIM(formulario!L365),".","")),
NOT(LEFT(TRIM(formulario!L365),1)="."),
NOT(RIGHT(TRIM(formulario!L365),1)=".")
),
"OK",
"ERROR"
)
)</f>
        <v/>
      </c>
      <c r="M365" t="str">
        <f>IF(
TRIM(formulario!M365)="",
"",
IF(
AND(
LEN(TRIM(formulario!M365))=10,
MID(TRIM(formulario!M365),3,1)="/",
MID(TRIM(formulario!M365),6,1)="/",
ISNUMBER(DATE(
VALUE(RIGHT(TRIM(formulario!M365),4)),
VALUE(MID(TRIM(formulario!M365),4,2)),
VALUE(LEFT(TRIM(formulario!M365),2))
))
),
"OK",
"ERROR"
)
)</f>
        <v/>
      </c>
      <c r="N365" t="str">
        <f>IF(
TRIM(formulario!N365)="",
"",
IF(
AND(
LEFT(TRIM(formulario!N365),1)="[",
RIGHT(TRIM(formulario!N365),1)="]",
LEN(TRIM(formulario!N365))-LEN(SUBSTITUTE(TRIM(formulario!N365),"[",""))&gt;=1,
LEN(TRIM(formulario!N365))-LEN(SUBSTITUTE(TRIM(formulario!N365),"]",""))&gt;=1,
LEN(TRIM(formulario!N365))-LEN(SUBSTITUTE(TRIM(formulario!N365),".",""))&gt;=2
),
"OK",
"ERROR"
)
)</f>
        <v/>
      </c>
      <c r="O365" t="str">
        <f>IF(formulario!O365="","",IF(COUNTIF(catalogo_areas_tematicas,formulario!O365)&gt;0,"OK","ERROR"))</f>
        <v/>
      </c>
      <c r="P365" t="str">
        <f>IF(formulario!P365="","",IF(COUNTIF(catalogo_tipos_operacion,formulario!P365)&gt;0,"OK","ERROR"))</f>
        <v/>
      </c>
      <c r="Q365" t="str">
        <f>IF(formulario!Q365="","",IF(COUNTIF(catalogo_productos,formulario!Q365)&gt;0,"OK","ERROR"))</f>
        <v/>
      </c>
    </row>
    <row r="366" spans="1:17">
      <c r="A366" t="str">
        <f>IF(TRIM(formulario!A366)="","",IF(AND(ISNUMBER(VALUE(TRIM(formulario!A366))),OR(LEN(TRIM(formulario!A366))=10, LEN(TRIM(formulario!A366))=13)),"OK","ERROR"))</f>
        <v/>
      </c>
      <c r="B366" t="str">
        <f>IF(TRIM(formulario!B366)="","",IF(AND(ISNUMBER(SEARCH("@",formulario!B366)),ISNUMBER(SEARCH(".",formulario!B366)),NOT(ISNUMBER(SEARCH(" ",formulario!B366)))),"OK","ERROR"))</f>
        <v/>
      </c>
      <c r="C366" t="str">
        <f>IF(TRIM(formulario!C366)="","",IF(AND(LEN(TRIM(formulario!C366))=10,ISNUMBER(VALUE(TRIM(formulario!C366))),LEFT(TRIM(formulario!C366),1)="0"),"OK","ERROR"))</f>
        <v/>
      </c>
      <c r="D366" t="str">
        <f>IF(formulario!D366="","",IF(COUNTIF(catalogo_provincias,formulario!D366)&gt;0,"OK","ERROR"))</f>
        <v/>
      </c>
      <c r="E366" t="str">
        <f>IF(formulario!E366="","",IF(COUNTIF(catalogo_ubicacion!$I$2:$I$222,formulario!D366&amp;"|"&amp;formulario!E366)&gt;0,"OK","ERROR"))</f>
        <v/>
      </c>
      <c r="F366" t="str">
        <f>IF(formulario!F366="","",IF(COUNTIF(catalogo_ubicacion!$E$2:$E$1300,formulario!D366&amp;"|"&amp;formulario!E366&amp;"|"&amp;formulario!F366)&gt;0,"OK","ERROR"))</f>
        <v/>
      </c>
      <c r="G366" t="str">
        <f>IF(TRIM(formulario!G366)="","",IF(LEN(formulario!G366)&lt;=256,"OK","ERROR"))</f>
        <v/>
      </c>
      <c r="H366" t="str">
        <f>IF(TRIM(formulario!H366)="","",IF(LEN(formulario!H366)&lt;=256,"OK","ERROR"))</f>
        <v/>
      </c>
      <c r="I366" t="str">
        <f>IF(
TRIM(formulario!I366)="",
"",
IF(
AND(
ISERROR(SEARCH(",",TRIM(formulario!I366))),
LEN(TRIM(formulario!I366))-LEN(SUBSTITUTE(TRIM(formulario!I366),".",""))&lt;=1,
ISNUMBER(--SUBSTITUTE(TRIM(formulario!I366),".","")),
NOT(LEFT(TRIM(formulario!I366),1)="."),
NOT(RIGHT(TRIM(formulario!I366),1)=".")
),
"OK",
"ERROR"
)
)</f>
        <v/>
      </c>
      <c r="J366" t="str">
        <f>IF(TRIM(formulario!J366)="","",IF(LEN(formulario!J366)&lt;=256,"OK","ERROR"))</f>
        <v/>
      </c>
      <c r="K366" t="str">
        <f>IF(TRIM(formulario!K366)="","",IF(LEN(formulario!K366)&lt;=1024,"OK","ERROR"))</f>
        <v/>
      </c>
      <c r="L366" t="str">
        <f>IF(
TRIM(formulario!L366)="",
"",
IF(
AND(
ISERROR(SEARCH(",",TRIM(formulario!L366))),
LEN(TRIM(formulario!L366))-LEN(SUBSTITUTE(TRIM(formulario!L366),".",""))&lt;=1,
ISNUMBER(--SUBSTITUTE(TRIM(formulario!L366),".","")),
NOT(LEFT(TRIM(formulario!L366),1)="."),
NOT(RIGHT(TRIM(formulario!L366),1)=".")
),
"OK",
"ERROR"
)
)</f>
        <v/>
      </c>
      <c r="M366" t="str">
        <f>IF(
TRIM(formulario!M366)="",
"",
IF(
AND(
LEN(TRIM(formulario!M366))=10,
MID(TRIM(formulario!M366),3,1)="/",
MID(TRIM(formulario!M366),6,1)="/",
ISNUMBER(DATE(
VALUE(RIGHT(TRIM(formulario!M366),4)),
VALUE(MID(TRIM(formulario!M366),4,2)),
VALUE(LEFT(TRIM(formulario!M366),2))
))
),
"OK",
"ERROR"
)
)</f>
        <v/>
      </c>
      <c r="N366" t="str">
        <f>IF(
TRIM(formulario!N366)="",
"",
IF(
AND(
LEFT(TRIM(formulario!N366),1)="[",
RIGHT(TRIM(formulario!N366),1)="]",
LEN(TRIM(formulario!N366))-LEN(SUBSTITUTE(TRIM(formulario!N366),"[",""))&gt;=1,
LEN(TRIM(formulario!N366))-LEN(SUBSTITUTE(TRIM(formulario!N366),"]",""))&gt;=1,
LEN(TRIM(formulario!N366))-LEN(SUBSTITUTE(TRIM(formulario!N366),".",""))&gt;=2
),
"OK",
"ERROR"
)
)</f>
        <v/>
      </c>
      <c r="O366" t="str">
        <f>IF(formulario!O366="","",IF(COUNTIF(catalogo_areas_tematicas,formulario!O366)&gt;0,"OK","ERROR"))</f>
        <v/>
      </c>
      <c r="P366" t="str">
        <f>IF(formulario!P366="","",IF(COUNTIF(catalogo_tipos_operacion,formulario!P366)&gt;0,"OK","ERROR"))</f>
        <v/>
      </c>
      <c r="Q366" t="str">
        <f>IF(formulario!Q366="","",IF(COUNTIF(catalogo_productos,formulario!Q366)&gt;0,"OK","ERROR"))</f>
        <v/>
      </c>
    </row>
    <row r="367" spans="1:17">
      <c r="A367" t="str">
        <f>IF(TRIM(formulario!A367)="","",IF(AND(ISNUMBER(VALUE(TRIM(formulario!A367))),OR(LEN(TRIM(formulario!A367))=10, LEN(TRIM(formulario!A367))=13)),"OK","ERROR"))</f>
        <v/>
      </c>
      <c r="B367" t="str">
        <f>IF(TRIM(formulario!B367)="","",IF(AND(ISNUMBER(SEARCH("@",formulario!B367)),ISNUMBER(SEARCH(".",formulario!B367)),NOT(ISNUMBER(SEARCH(" ",formulario!B367)))),"OK","ERROR"))</f>
        <v/>
      </c>
      <c r="C367" t="str">
        <f>IF(TRIM(formulario!C367)="","",IF(AND(LEN(TRIM(formulario!C367))=10,ISNUMBER(VALUE(TRIM(formulario!C367))),LEFT(TRIM(formulario!C367),1)="0"),"OK","ERROR"))</f>
        <v/>
      </c>
      <c r="D367" t="str">
        <f>IF(formulario!D367="","",IF(COUNTIF(catalogo_provincias,formulario!D367)&gt;0,"OK","ERROR"))</f>
        <v/>
      </c>
      <c r="E367" t="str">
        <f>IF(formulario!E367="","",IF(COUNTIF(catalogo_ubicacion!$I$2:$I$222,formulario!D367&amp;"|"&amp;formulario!E367)&gt;0,"OK","ERROR"))</f>
        <v/>
      </c>
      <c r="F367" t="str">
        <f>IF(formulario!F367="","",IF(COUNTIF(catalogo_ubicacion!$E$2:$E$1300,formulario!D367&amp;"|"&amp;formulario!E367&amp;"|"&amp;formulario!F367)&gt;0,"OK","ERROR"))</f>
        <v/>
      </c>
      <c r="G367" t="str">
        <f>IF(TRIM(formulario!G367)="","",IF(LEN(formulario!G367)&lt;=256,"OK","ERROR"))</f>
        <v/>
      </c>
      <c r="H367" t="str">
        <f>IF(TRIM(formulario!H367)="","",IF(LEN(formulario!H367)&lt;=256,"OK","ERROR"))</f>
        <v/>
      </c>
      <c r="I367" t="str">
        <f>IF(
TRIM(formulario!I367)="",
"",
IF(
AND(
ISERROR(SEARCH(",",TRIM(formulario!I367))),
LEN(TRIM(formulario!I367))-LEN(SUBSTITUTE(TRIM(formulario!I367),".",""))&lt;=1,
ISNUMBER(--SUBSTITUTE(TRIM(formulario!I367),".","")),
NOT(LEFT(TRIM(formulario!I367),1)="."),
NOT(RIGHT(TRIM(formulario!I367),1)=".")
),
"OK",
"ERROR"
)
)</f>
        <v/>
      </c>
      <c r="J367" t="str">
        <f>IF(TRIM(formulario!J367)="","",IF(LEN(formulario!J367)&lt;=256,"OK","ERROR"))</f>
        <v/>
      </c>
      <c r="K367" t="str">
        <f>IF(TRIM(formulario!K367)="","",IF(LEN(formulario!K367)&lt;=1024,"OK","ERROR"))</f>
        <v/>
      </c>
      <c r="L367" t="str">
        <f>IF(
TRIM(formulario!L367)="",
"",
IF(
AND(
ISERROR(SEARCH(",",TRIM(formulario!L367))),
LEN(TRIM(formulario!L367))-LEN(SUBSTITUTE(TRIM(formulario!L367),".",""))&lt;=1,
ISNUMBER(--SUBSTITUTE(TRIM(formulario!L367),".","")),
NOT(LEFT(TRIM(formulario!L367),1)="."),
NOT(RIGHT(TRIM(formulario!L367),1)=".")
),
"OK",
"ERROR"
)
)</f>
        <v/>
      </c>
      <c r="M367" t="str">
        <f>IF(
TRIM(formulario!M367)="",
"",
IF(
AND(
LEN(TRIM(formulario!M367))=10,
MID(TRIM(formulario!M367),3,1)="/",
MID(TRIM(formulario!M367),6,1)="/",
ISNUMBER(DATE(
VALUE(RIGHT(TRIM(formulario!M367),4)),
VALUE(MID(TRIM(formulario!M367),4,2)),
VALUE(LEFT(TRIM(formulario!M367),2))
))
),
"OK",
"ERROR"
)
)</f>
        <v/>
      </c>
      <c r="N367" t="str">
        <f>IF(
TRIM(formulario!N367)="",
"",
IF(
AND(
LEFT(TRIM(formulario!N367),1)="[",
RIGHT(TRIM(formulario!N367),1)="]",
LEN(TRIM(formulario!N367))-LEN(SUBSTITUTE(TRIM(formulario!N367),"[",""))&gt;=1,
LEN(TRIM(formulario!N367))-LEN(SUBSTITUTE(TRIM(formulario!N367),"]",""))&gt;=1,
LEN(TRIM(formulario!N367))-LEN(SUBSTITUTE(TRIM(formulario!N367),".",""))&gt;=2
),
"OK",
"ERROR"
)
)</f>
        <v/>
      </c>
      <c r="O367" t="str">
        <f>IF(formulario!O367="","",IF(COUNTIF(catalogo_areas_tematicas,formulario!O367)&gt;0,"OK","ERROR"))</f>
        <v/>
      </c>
      <c r="P367" t="str">
        <f>IF(formulario!P367="","",IF(COUNTIF(catalogo_tipos_operacion,formulario!P367)&gt;0,"OK","ERROR"))</f>
        <v/>
      </c>
      <c r="Q367" t="str">
        <f>IF(formulario!Q367="","",IF(COUNTIF(catalogo_productos,formulario!Q367)&gt;0,"OK","ERROR"))</f>
        <v/>
      </c>
    </row>
    <row r="368" spans="1:17">
      <c r="A368" t="str">
        <f>IF(TRIM(formulario!A368)="","",IF(AND(ISNUMBER(VALUE(TRIM(formulario!A368))),OR(LEN(TRIM(formulario!A368))=10, LEN(TRIM(formulario!A368))=13)),"OK","ERROR"))</f>
        <v/>
      </c>
      <c r="B368" t="str">
        <f>IF(TRIM(formulario!B368)="","",IF(AND(ISNUMBER(SEARCH("@",formulario!B368)),ISNUMBER(SEARCH(".",formulario!B368)),NOT(ISNUMBER(SEARCH(" ",formulario!B368)))),"OK","ERROR"))</f>
        <v/>
      </c>
      <c r="C368" t="str">
        <f>IF(TRIM(formulario!C368)="","",IF(AND(LEN(TRIM(formulario!C368))=10,ISNUMBER(VALUE(TRIM(formulario!C368))),LEFT(TRIM(formulario!C368),1)="0"),"OK","ERROR"))</f>
        <v/>
      </c>
      <c r="D368" t="str">
        <f>IF(formulario!D368="","",IF(COUNTIF(catalogo_provincias,formulario!D368)&gt;0,"OK","ERROR"))</f>
        <v/>
      </c>
      <c r="E368" t="str">
        <f>IF(formulario!E368="","",IF(COUNTIF(catalogo_ubicacion!$I$2:$I$222,formulario!D368&amp;"|"&amp;formulario!E368)&gt;0,"OK","ERROR"))</f>
        <v/>
      </c>
      <c r="F368" t="str">
        <f>IF(formulario!F368="","",IF(COUNTIF(catalogo_ubicacion!$E$2:$E$1300,formulario!D368&amp;"|"&amp;formulario!E368&amp;"|"&amp;formulario!F368)&gt;0,"OK","ERROR"))</f>
        <v/>
      </c>
      <c r="G368" t="str">
        <f>IF(TRIM(formulario!G368)="","",IF(LEN(formulario!G368)&lt;=256,"OK","ERROR"))</f>
        <v/>
      </c>
      <c r="H368" t="str">
        <f>IF(TRIM(formulario!H368)="","",IF(LEN(formulario!H368)&lt;=256,"OK","ERROR"))</f>
        <v/>
      </c>
      <c r="I368" t="str">
        <f>IF(
TRIM(formulario!I368)="",
"",
IF(
AND(
ISERROR(SEARCH(",",TRIM(formulario!I368))),
LEN(TRIM(formulario!I368))-LEN(SUBSTITUTE(TRIM(formulario!I368),".",""))&lt;=1,
ISNUMBER(--SUBSTITUTE(TRIM(formulario!I368),".","")),
NOT(LEFT(TRIM(formulario!I368),1)="."),
NOT(RIGHT(TRIM(formulario!I368),1)=".")
),
"OK",
"ERROR"
)
)</f>
        <v/>
      </c>
      <c r="J368" t="str">
        <f>IF(TRIM(formulario!J368)="","",IF(LEN(formulario!J368)&lt;=256,"OK","ERROR"))</f>
        <v/>
      </c>
      <c r="K368" t="str">
        <f>IF(TRIM(formulario!K368)="","",IF(LEN(formulario!K368)&lt;=1024,"OK","ERROR"))</f>
        <v/>
      </c>
      <c r="L368" t="str">
        <f>IF(
TRIM(formulario!L368)="",
"",
IF(
AND(
ISERROR(SEARCH(",",TRIM(formulario!L368))),
LEN(TRIM(formulario!L368))-LEN(SUBSTITUTE(TRIM(formulario!L368),".",""))&lt;=1,
ISNUMBER(--SUBSTITUTE(TRIM(formulario!L368),".","")),
NOT(LEFT(TRIM(formulario!L368),1)="."),
NOT(RIGHT(TRIM(formulario!L368),1)=".")
),
"OK",
"ERROR"
)
)</f>
        <v/>
      </c>
      <c r="M368" t="str">
        <f>IF(
TRIM(formulario!M368)="",
"",
IF(
AND(
LEN(TRIM(formulario!M368))=10,
MID(TRIM(formulario!M368),3,1)="/",
MID(TRIM(formulario!M368),6,1)="/",
ISNUMBER(DATE(
VALUE(RIGHT(TRIM(formulario!M368),4)),
VALUE(MID(TRIM(formulario!M368),4,2)),
VALUE(LEFT(TRIM(formulario!M368),2))
))
),
"OK",
"ERROR"
)
)</f>
        <v/>
      </c>
      <c r="N368" t="str">
        <f>IF(
TRIM(formulario!N368)="",
"",
IF(
AND(
LEFT(TRIM(formulario!N368),1)="[",
RIGHT(TRIM(formulario!N368),1)="]",
LEN(TRIM(formulario!N368))-LEN(SUBSTITUTE(TRIM(formulario!N368),"[",""))&gt;=1,
LEN(TRIM(formulario!N368))-LEN(SUBSTITUTE(TRIM(formulario!N368),"]",""))&gt;=1,
LEN(TRIM(formulario!N368))-LEN(SUBSTITUTE(TRIM(formulario!N368),".",""))&gt;=2
),
"OK",
"ERROR"
)
)</f>
        <v/>
      </c>
      <c r="O368" t="str">
        <f>IF(formulario!O368="","",IF(COUNTIF(catalogo_areas_tematicas,formulario!O368)&gt;0,"OK","ERROR"))</f>
        <v/>
      </c>
      <c r="P368" t="str">
        <f>IF(formulario!P368="","",IF(COUNTIF(catalogo_tipos_operacion,formulario!P368)&gt;0,"OK","ERROR"))</f>
        <v/>
      </c>
      <c r="Q368" t="str">
        <f>IF(formulario!Q368="","",IF(COUNTIF(catalogo_productos,formulario!Q368)&gt;0,"OK","ERROR"))</f>
        <v/>
      </c>
    </row>
    <row r="369" spans="1:17">
      <c r="A369" t="str">
        <f>IF(TRIM(formulario!A369)="","",IF(AND(ISNUMBER(VALUE(TRIM(formulario!A369))),OR(LEN(TRIM(formulario!A369))=10, LEN(TRIM(formulario!A369))=13)),"OK","ERROR"))</f>
        <v/>
      </c>
      <c r="B369" t="str">
        <f>IF(TRIM(formulario!B369)="","",IF(AND(ISNUMBER(SEARCH("@",formulario!B369)),ISNUMBER(SEARCH(".",formulario!B369)),NOT(ISNUMBER(SEARCH(" ",formulario!B369)))),"OK","ERROR"))</f>
        <v/>
      </c>
      <c r="C369" t="str">
        <f>IF(TRIM(formulario!C369)="","",IF(AND(LEN(TRIM(formulario!C369))=10,ISNUMBER(VALUE(TRIM(formulario!C369))),LEFT(TRIM(formulario!C369),1)="0"),"OK","ERROR"))</f>
        <v/>
      </c>
      <c r="D369" t="str">
        <f>IF(formulario!D369="","",IF(COUNTIF(catalogo_provincias,formulario!D369)&gt;0,"OK","ERROR"))</f>
        <v/>
      </c>
      <c r="E369" t="str">
        <f>IF(formulario!E369="","",IF(COUNTIF(catalogo_ubicacion!$I$2:$I$222,formulario!D369&amp;"|"&amp;formulario!E369)&gt;0,"OK","ERROR"))</f>
        <v/>
      </c>
      <c r="F369" t="str">
        <f>IF(formulario!F369="","",IF(COUNTIF(catalogo_ubicacion!$E$2:$E$1300,formulario!D369&amp;"|"&amp;formulario!E369&amp;"|"&amp;formulario!F369)&gt;0,"OK","ERROR"))</f>
        <v/>
      </c>
      <c r="G369" t="str">
        <f>IF(TRIM(formulario!G369)="","",IF(LEN(formulario!G369)&lt;=256,"OK","ERROR"))</f>
        <v/>
      </c>
      <c r="H369" t="str">
        <f>IF(TRIM(formulario!H369)="","",IF(LEN(formulario!H369)&lt;=256,"OK","ERROR"))</f>
        <v/>
      </c>
      <c r="I369" t="str">
        <f>IF(
TRIM(formulario!I369)="",
"",
IF(
AND(
ISERROR(SEARCH(",",TRIM(formulario!I369))),
LEN(TRIM(formulario!I369))-LEN(SUBSTITUTE(TRIM(formulario!I369),".",""))&lt;=1,
ISNUMBER(--SUBSTITUTE(TRIM(formulario!I369),".","")),
NOT(LEFT(TRIM(formulario!I369),1)="."),
NOT(RIGHT(TRIM(formulario!I369),1)=".")
),
"OK",
"ERROR"
)
)</f>
        <v/>
      </c>
      <c r="J369" t="str">
        <f>IF(TRIM(formulario!J369)="","",IF(LEN(formulario!J369)&lt;=256,"OK","ERROR"))</f>
        <v/>
      </c>
      <c r="K369" t="str">
        <f>IF(TRIM(formulario!K369)="","",IF(LEN(formulario!K369)&lt;=1024,"OK","ERROR"))</f>
        <v/>
      </c>
      <c r="L369" t="str">
        <f>IF(
TRIM(formulario!L369)="",
"",
IF(
AND(
ISERROR(SEARCH(",",TRIM(formulario!L369))),
LEN(TRIM(formulario!L369))-LEN(SUBSTITUTE(TRIM(formulario!L369),".",""))&lt;=1,
ISNUMBER(--SUBSTITUTE(TRIM(formulario!L369),".","")),
NOT(LEFT(TRIM(formulario!L369),1)="."),
NOT(RIGHT(TRIM(formulario!L369),1)=".")
),
"OK",
"ERROR"
)
)</f>
        <v/>
      </c>
      <c r="M369" t="str">
        <f>IF(
TRIM(formulario!M369)="",
"",
IF(
AND(
LEN(TRIM(formulario!M369))=10,
MID(TRIM(formulario!M369),3,1)="/",
MID(TRIM(formulario!M369),6,1)="/",
ISNUMBER(DATE(
VALUE(RIGHT(TRIM(formulario!M369),4)),
VALUE(MID(TRIM(formulario!M369),4,2)),
VALUE(LEFT(TRIM(formulario!M369),2))
))
),
"OK",
"ERROR"
)
)</f>
        <v/>
      </c>
      <c r="N369" t="str">
        <f>IF(
TRIM(formulario!N369)="",
"",
IF(
AND(
LEFT(TRIM(formulario!N369),1)="[",
RIGHT(TRIM(formulario!N369),1)="]",
LEN(TRIM(formulario!N369))-LEN(SUBSTITUTE(TRIM(formulario!N369),"[",""))&gt;=1,
LEN(TRIM(formulario!N369))-LEN(SUBSTITUTE(TRIM(formulario!N369),"]",""))&gt;=1,
LEN(TRIM(formulario!N369))-LEN(SUBSTITUTE(TRIM(formulario!N369),".",""))&gt;=2
),
"OK",
"ERROR"
)
)</f>
        <v/>
      </c>
      <c r="O369" t="str">
        <f>IF(formulario!O369="","",IF(COUNTIF(catalogo_areas_tematicas,formulario!O369)&gt;0,"OK","ERROR"))</f>
        <v/>
      </c>
      <c r="P369" t="str">
        <f>IF(formulario!P369="","",IF(COUNTIF(catalogo_tipos_operacion,formulario!P369)&gt;0,"OK","ERROR"))</f>
        <v/>
      </c>
      <c r="Q369" t="str">
        <f>IF(formulario!Q369="","",IF(COUNTIF(catalogo_productos,formulario!Q369)&gt;0,"OK","ERROR"))</f>
        <v/>
      </c>
    </row>
    <row r="370" spans="1:17">
      <c r="A370" t="str">
        <f>IF(TRIM(formulario!A370)="","",IF(AND(ISNUMBER(VALUE(TRIM(formulario!A370))),OR(LEN(TRIM(formulario!A370))=10, LEN(TRIM(formulario!A370))=13)),"OK","ERROR"))</f>
        <v/>
      </c>
      <c r="B370" t="str">
        <f>IF(TRIM(formulario!B370)="","",IF(AND(ISNUMBER(SEARCH("@",formulario!B370)),ISNUMBER(SEARCH(".",formulario!B370)),NOT(ISNUMBER(SEARCH(" ",formulario!B370)))),"OK","ERROR"))</f>
        <v/>
      </c>
      <c r="C370" t="str">
        <f>IF(TRIM(formulario!C370)="","",IF(AND(LEN(TRIM(formulario!C370))=10,ISNUMBER(VALUE(TRIM(formulario!C370))),LEFT(TRIM(formulario!C370),1)="0"),"OK","ERROR"))</f>
        <v/>
      </c>
      <c r="D370" t="str">
        <f>IF(formulario!D370="","",IF(COUNTIF(catalogo_provincias,formulario!D370)&gt;0,"OK","ERROR"))</f>
        <v/>
      </c>
      <c r="E370" t="str">
        <f>IF(formulario!E370="","",IF(COUNTIF(catalogo_ubicacion!$I$2:$I$222,formulario!D370&amp;"|"&amp;formulario!E370)&gt;0,"OK","ERROR"))</f>
        <v/>
      </c>
      <c r="F370" t="str">
        <f>IF(formulario!F370="","",IF(COUNTIF(catalogo_ubicacion!$E$2:$E$1300,formulario!D370&amp;"|"&amp;formulario!E370&amp;"|"&amp;formulario!F370)&gt;0,"OK","ERROR"))</f>
        <v/>
      </c>
      <c r="G370" t="str">
        <f>IF(TRIM(formulario!G370)="","",IF(LEN(formulario!G370)&lt;=256,"OK","ERROR"))</f>
        <v/>
      </c>
      <c r="H370" t="str">
        <f>IF(TRIM(formulario!H370)="","",IF(LEN(formulario!H370)&lt;=256,"OK","ERROR"))</f>
        <v/>
      </c>
      <c r="I370" t="str">
        <f>IF(
TRIM(formulario!I370)="",
"",
IF(
AND(
ISERROR(SEARCH(",",TRIM(formulario!I370))),
LEN(TRIM(formulario!I370))-LEN(SUBSTITUTE(TRIM(formulario!I370),".",""))&lt;=1,
ISNUMBER(--SUBSTITUTE(TRIM(formulario!I370),".","")),
NOT(LEFT(TRIM(formulario!I370),1)="."),
NOT(RIGHT(TRIM(formulario!I370),1)=".")
),
"OK",
"ERROR"
)
)</f>
        <v/>
      </c>
      <c r="J370" t="str">
        <f>IF(TRIM(formulario!J370)="","",IF(LEN(formulario!J370)&lt;=256,"OK","ERROR"))</f>
        <v/>
      </c>
      <c r="K370" t="str">
        <f>IF(TRIM(formulario!K370)="","",IF(LEN(formulario!K370)&lt;=1024,"OK","ERROR"))</f>
        <v/>
      </c>
      <c r="L370" t="str">
        <f>IF(
TRIM(formulario!L370)="",
"",
IF(
AND(
ISERROR(SEARCH(",",TRIM(formulario!L370))),
LEN(TRIM(formulario!L370))-LEN(SUBSTITUTE(TRIM(formulario!L370),".",""))&lt;=1,
ISNUMBER(--SUBSTITUTE(TRIM(formulario!L370),".","")),
NOT(LEFT(TRIM(formulario!L370),1)="."),
NOT(RIGHT(TRIM(formulario!L370),1)=".")
),
"OK",
"ERROR"
)
)</f>
        <v/>
      </c>
      <c r="M370" t="str">
        <f>IF(
TRIM(formulario!M370)="",
"",
IF(
AND(
LEN(TRIM(formulario!M370))=10,
MID(TRIM(formulario!M370),3,1)="/",
MID(TRIM(formulario!M370),6,1)="/",
ISNUMBER(DATE(
VALUE(RIGHT(TRIM(formulario!M370),4)),
VALUE(MID(TRIM(formulario!M370),4,2)),
VALUE(LEFT(TRIM(formulario!M370),2))
))
),
"OK",
"ERROR"
)
)</f>
        <v/>
      </c>
      <c r="N370" t="str">
        <f>IF(
TRIM(formulario!N370)="",
"",
IF(
AND(
LEFT(TRIM(formulario!N370),1)="[",
RIGHT(TRIM(formulario!N370),1)="]",
LEN(TRIM(formulario!N370))-LEN(SUBSTITUTE(TRIM(formulario!N370),"[",""))&gt;=1,
LEN(TRIM(formulario!N370))-LEN(SUBSTITUTE(TRIM(formulario!N370),"]",""))&gt;=1,
LEN(TRIM(formulario!N370))-LEN(SUBSTITUTE(TRIM(formulario!N370),".",""))&gt;=2
),
"OK",
"ERROR"
)
)</f>
        <v/>
      </c>
      <c r="O370" t="str">
        <f>IF(formulario!O370="","",IF(COUNTIF(catalogo_areas_tematicas,formulario!O370)&gt;0,"OK","ERROR"))</f>
        <v/>
      </c>
      <c r="P370" t="str">
        <f>IF(formulario!P370="","",IF(COUNTIF(catalogo_tipos_operacion,formulario!P370)&gt;0,"OK","ERROR"))</f>
        <v/>
      </c>
      <c r="Q370" t="str">
        <f>IF(formulario!Q370="","",IF(COUNTIF(catalogo_productos,formulario!Q370)&gt;0,"OK","ERROR"))</f>
        <v/>
      </c>
    </row>
    <row r="371" spans="1:17">
      <c r="A371" t="str">
        <f>IF(TRIM(formulario!A371)="","",IF(AND(ISNUMBER(VALUE(TRIM(formulario!A371))),OR(LEN(TRIM(formulario!A371))=10, LEN(TRIM(formulario!A371))=13)),"OK","ERROR"))</f>
        <v/>
      </c>
      <c r="B371" t="str">
        <f>IF(TRIM(formulario!B371)="","",IF(AND(ISNUMBER(SEARCH("@",formulario!B371)),ISNUMBER(SEARCH(".",formulario!B371)),NOT(ISNUMBER(SEARCH(" ",formulario!B371)))),"OK","ERROR"))</f>
        <v/>
      </c>
      <c r="C371" t="str">
        <f>IF(TRIM(formulario!C371)="","",IF(AND(LEN(TRIM(formulario!C371))=10,ISNUMBER(VALUE(TRIM(formulario!C371))),LEFT(TRIM(formulario!C371),1)="0"),"OK","ERROR"))</f>
        <v/>
      </c>
      <c r="D371" t="str">
        <f>IF(formulario!D371="","",IF(COUNTIF(catalogo_provincias,formulario!D371)&gt;0,"OK","ERROR"))</f>
        <v/>
      </c>
      <c r="E371" t="str">
        <f>IF(formulario!E371="","",IF(COUNTIF(catalogo_ubicacion!$I$2:$I$222,formulario!D371&amp;"|"&amp;formulario!E371)&gt;0,"OK","ERROR"))</f>
        <v/>
      </c>
      <c r="F371" t="str">
        <f>IF(formulario!F371="","",IF(COUNTIF(catalogo_ubicacion!$E$2:$E$1300,formulario!D371&amp;"|"&amp;formulario!E371&amp;"|"&amp;formulario!F371)&gt;0,"OK","ERROR"))</f>
        <v/>
      </c>
      <c r="G371" t="str">
        <f>IF(TRIM(formulario!G371)="","",IF(LEN(formulario!G371)&lt;=256,"OK","ERROR"))</f>
        <v/>
      </c>
      <c r="H371" t="str">
        <f>IF(TRIM(formulario!H371)="","",IF(LEN(formulario!H371)&lt;=256,"OK","ERROR"))</f>
        <v/>
      </c>
      <c r="I371" t="str">
        <f>IF(
TRIM(formulario!I371)="",
"",
IF(
AND(
ISERROR(SEARCH(",",TRIM(formulario!I371))),
LEN(TRIM(formulario!I371))-LEN(SUBSTITUTE(TRIM(formulario!I371),".",""))&lt;=1,
ISNUMBER(--SUBSTITUTE(TRIM(formulario!I371),".","")),
NOT(LEFT(TRIM(formulario!I371),1)="."),
NOT(RIGHT(TRIM(formulario!I371),1)=".")
),
"OK",
"ERROR"
)
)</f>
        <v/>
      </c>
      <c r="J371" t="str">
        <f>IF(TRIM(formulario!J371)="","",IF(LEN(formulario!J371)&lt;=256,"OK","ERROR"))</f>
        <v/>
      </c>
      <c r="K371" t="str">
        <f>IF(TRIM(formulario!K371)="","",IF(LEN(formulario!K371)&lt;=1024,"OK","ERROR"))</f>
        <v/>
      </c>
      <c r="L371" t="str">
        <f>IF(
TRIM(formulario!L371)="",
"",
IF(
AND(
ISERROR(SEARCH(",",TRIM(formulario!L371))),
LEN(TRIM(formulario!L371))-LEN(SUBSTITUTE(TRIM(formulario!L371),".",""))&lt;=1,
ISNUMBER(--SUBSTITUTE(TRIM(formulario!L371),".","")),
NOT(LEFT(TRIM(formulario!L371),1)="."),
NOT(RIGHT(TRIM(formulario!L371),1)=".")
),
"OK",
"ERROR"
)
)</f>
        <v/>
      </c>
      <c r="M371" t="str">
        <f>IF(
TRIM(formulario!M371)="",
"",
IF(
AND(
LEN(TRIM(formulario!M371))=10,
MID(TRIM(formulario!M371),3,1)="/",
MID(TRIM(formulario!M371),6,1)="/",
ISNUMBER(DATE(
VALUE(RIGHT(TRIM(formulario!M371),4)),
VALUE(MID(TRIM(formulario!M371),4,2)),
VALUE(LEFT(TRIM(formulario!M371),2))
))
),
"OK",
"ERROR"
)
)</f>
        <v/>
      </c>
      <c r="N371" t="str">
        <f>IF(
TRIM(formulario!N371)="",
"",
IF(
AND(
LEFT(TRIM(formulario!N371),1)="[",
RIGHT(TRIM(formulario!N371),1)="]",
LEN(TRIM(formulario!N371))-LEN(SUBSTITUTE(TRIM(formulario!N371),"[",""))&gt;=1,
LEN(TRIM(formulario!N371))-LEN(SUBSTITUTE(TRIM(formulario!N371),"]",""))&gt;=1,
LEN(TRIM(formulario!N371))-LEN(SUBSTITUTE(TRIM(formulario!N371),".",""))&gt;=2
),
"OK",
"ERROR"
)
)</f>
        <v/>
      </c>
      <c r="O371" t="str">
        <f>IF(formulario!O371="","",IF(COUNTIF(catalogo_areas_tematicas,formulario!O371)&gt;0,"OK","ERROR"))</f>
        <v/>
      </c>
      <c r="P371" t="str">
        <f>IF(formulario!P371="","",IF(COUNTIF(catalogo_tipos_operacion,formulario!P371)&gt;0,"OK","ERROR"))</f>
        <v/>
      </c>
      <c r="Q371" t="str">
        <f>IF(formulario!Q371="","",IF(COUNTIF(catalogo_productos,formulario!Q371)&gt;0,"OK","ERROR"))</f>
        <v/>
      </c>
    </row>
    <row r="372" spans="1:17">
      <c r="A372" t="str">
        <f>IF(TRIM(formulario!A372)="","",IF(AND(ISNUMBER(VALUE(TRIM(formulario!A372))),OR(LEN(TRIM(formulario!A372))=10, LEN(TRIM(formulario!A372))=13)),"OK","ERROR"))</f>
        <v/>
      </c>
      <c r="B372" t="str">
        <f>IF(TRIM(formulario!B372)="","",IF(AND(ISNUMBER(SEARCH("@",formulario!B372)),ISNUMBER(SEARCH(".",formulario!B372)),NOT(ISNUMBER(SEARCH(" ",formulario!B372)))),"OK","ERROR"))</f>
        <v/>
      </c>
      <c r="C372" t="str">
        <f>IF(TRIM(formulario!C372)="","",IF(AND(LEN(TRIM(formulario!C372))=10,ISNUMBER(VALUE(TRIM(formulario!C372))),LEFT(TRIM(formulario!C372),1)="0"),"OK","ERROR"))</f>
        <v/>
      </c>
      <c r="D372" t="str">
        <f>IF(formulario!D372="","",IF(COUNTIF(catalogo_provincias,formulario!D372)&gt;0,"OK","ERROR"))</f>
        <v/>
      </c>
      <c r="E372" t="str">
        <f>IF(formulario!E372="","",IF(COUNTIF(catalogo_ubicacion!$I$2:$I$222,formulario!D372&amp;"|"&amp;formulario!E372)&gt;0,"OK","ERROR"))</f>
        <v/>
      </c>
      <c r="F372" t="str">
        <f>IF(formulario!F372="","",IF(COUNTIF(catalogo_ubicacion!$E$2:$E$1300,formulario!D372&amp;"|"&amp;formulario!E372&amp;"|"&amp;formulario!F372)&gt;0,"OK","ERROR"))</f>
        <v/>
      </c>
      <c r="G372" t="str">
        <f>IF(TRIM(formulario!G372)="","",IF(LEN(formulario!G372)&lt;=256,"OK","ERROR"))</f>
        <v/>
      </c>
      <c r="H372" t="str">
        <f>IF(TRIM(formulario!H372)="","",IF(LEN(formulario!H372)&lt;=256,"OK","ERROR"))</f>
        <v/>
      </c>
      <c r="I372" t="str">
        <f>IF(
TRIM(formulario!I372)="",
"",
IF(
AND(
ISERROR(SEARCH(",",TRIM(formulario!I372))),
LEN(TRIM(formulario!I372))-LEN(SUBSTITUTE(TRIM(formulario!I372),".",""))&lt;=1,
ISNUMBER(--SUBSTITUTE(TRIM(formulario!I372),".","")),
NOT(LEFT(TRIM(formulario!I372),1)="."),
NOT(RIGHT(TRIM(formulario!I372),1)=".")
),
"OK",
"ERROR"
)
)</f>
        <v/>
      </c>
      <c r="J372" t="str">
        <f>IF(TRIM(formulario!J372)="","",IF(LEN(formulario!J372)&lt;=256,"OK","ERROR"))</f>
        <v/>
      </c>
      <c r="K372" t="str">
        <f>IF(TRIM(formulario!K372)="","",IF(LEN(formulario!K372)&lt;=1024,"OK","ERROR"))</f>
        <v/>
      </c>
      <c r="L372" t="str">
        <f>IF(
TRIM(formulario!L372)="",
"",
IF(
AND(
ISERROR(SEARCH(",",TRIM(formulario!L372))),
LEN(TRIM(formulario!L372))-LEN(SUBSTITUTE(TRIM(formulario!L372),".",""))&lt;=1,
ISNUMBER(--SUBSTITUTE(TRIM(formulario!L372),".","")),
NOT(LEFT(TRIM(formulario!L372),1)="."),
NOT(RIGHT(TRIM(formulario!L372),1)=".")
),
"OK",
"ERROR"
)
)</f>
        <v/>
      </c>
      <c r="M372" t="str">
        <f>IF(
TRIM(formulario!M372)="",
"",
IF(
AND(
LEN(TRIM(formulario!M372))=10,
MID(TRIM(formulario!M372),3,1)="/",
MID(TRIM(formulario!M372),6,1)="/",
ISNUMBER(DATE(
VALUE(RIGHT(TRIM(formulario!M372),4)),
VALUE(MID(TRIM(formulario!M372),4,2)),
VALUE(LEFT(TRIM(formulario!M372),2))
))
),
"OK",
"ERROR"
)
)</f>
        <v/>
      </c>
      <c r="N372" t="str">
        <f>IF(
TRIM(formulario!N372)="",
"",
IF(
AND(
LEFT(TRIM(formulario!N372),1)="[",
RIGHT(TRIM(formulario!N372),1)="]",
LEN(TRIM(formulario!N372))-LEN(SUBSTITUTE(TRIM(formulario!N372),"[",""))&gt;=1,
LEN(TRIM(formulario!N372))-LEN(SUBSTITUTE(TRIM(formulario!N372),"]",""))&gt;=1,
LEN(TRIM(formulario!N372))-LEN(SUBSTITUTE(TRIM(formulario!N372),".",""))&gt;=2
),
"OK",
"ERROR"
)
)</f>
        <v/>
      </c>
      <c r="O372" t="str">
        <f>IF(formulario!O372="","",IF(COUNTIF(catalogo_areas_tematicas,formulario!O372)&gt;0,"OK","ERROR"))</f>
        <v/>
      </c>
      <c r="P372" t="str">
        <f>IF(formulario!P372="","",IF(COUNTIF(catalogo_tipos_operacion,formulario!P372)&gt;0,"OK","ERROR"))</f>
        <v/>
      </c>
      <c r="Q372" t="str">
        <f>IF(formulario!Q372="","",IF(COUNTIF(catalogo_productos,formulario!Q372)&gt;0,"OK","ERROR"))</f>
        <v/>
      </c>
    </row>
    <row r="373" spans="1:17">
      <c r="A373" t="str">
        <f>IF(TRIM(formulario!A373)="","",IF(AND(ISNUMBER(VALUE(TRIM(formulario!A373))),OR(LEN(TRIM(formulario!A373))=10, LEN(TRIM(formulario!A373))=13)),"OK","ERROR"))</f>
        <v/>
      </c>
      <c r="B373" t="str">
        <f>IF(TRIM(formulario!B373)="","",IF(AND(ISNUMBER(SEARCH("@",formulario!B373)),ISNUMBER(SEARCH(".",formulario!B373)),NOT(ISNUMBER(SEARCH(" ",formulario!B373)))),"OK","ERROR"))</f>
        <v/>
      </c>
      <c r="C373" t="str">
        <f>IF(TRIM(formulario!C373)="","",IF(AND(LEN(TRIM(formulario!C373))=10,ISNUMBER(VALUE(TRIM(formulario!C373))),LEFT(TRIM(formulario!C373),1)="0"),"OK","ERROR"))</f>
        <v/>
      </c>
      <c r="D373" t="str">
        <f>IF(formulario!D373="","",IF(COUNTIF(catalogo_provincias,formulario!D373)&gt;0,"OK","ERROR"))</f>
        <v/>
      </c>
      <c r="E373" t="str">
        <f>IF(formulario!E373="","",IF(COUNTIF(catalogo_ubicacion!$I$2:$I$222,formulario!D373&amp;"|"&amp;formulario!E373)&gt;0,"OK","ERROR"))</f>
        <v/>
      </c>
      <c r="F373" t="str">
        <f>IF(formulario!F373="","",IF(COUNTIF(catalogo_ubicacion!$E$2:$E$1300,formulario!D373&amp;"|"&amp;formulario!E373&amp;"|"&amp;formulario!F373)&gt;0,"OK","ERROR"))</f>
        <v/>
      </c>
      <c r="G373" t="str">
        <f>IF(TRIM(formulario!G373)="","",IF(LEN(formulario!G373)&lt;=256,"OK","ERROR"))</f>
        <v/>
      </c>
      <c r="H373" t="str">
        <f>IF(TRIM(formulario!H373)="","",IF(LEN(formulario!H373)&lt;=256,"OK","ERROR"))</f>
        <v/>
      </c>
      <c r="I373" t="str">
        <f>IF(
TRIM(formulario!I373)="",
"",
IF(
AND(
ISERROR(SEARCH(",",TRIM(formulario!I373))),
LEN(TRIM(formulario!I373))-LEN(SUBSTITUTE(TRIM(formulario!I373),".",""))&lt;=1,
ISNUMBER(--SUBSTITUTE(TRIM(formulario!I373),".","")),
NOT(LEFT(TRIM(formulario!I373),1)="."),
NOT(RIGHT(TRIM(formulario!I373),1)=".")
),
"OK",
"ERROR"
)
)</f>
        <v/>
      </c>
      <c r="J373" t="str">
        <f>IF(TRIM(formulario!J373)="","",IF(LEN(formulario!J373)&lt;=256,"OK","ERROR"))</f>
        <v/>
      </c>
      <c r="K373" t="str">
        <f>IF(TRIM(formulario!K373)="","",IF(LEN(formulario!K373)&lt;=1024,"OK","ERROR"))</f>
        <v/>
      </c>
      <c r="L373" t="str">
        <f>IF(
TRIM(formulario!L373)="",
"",
IF(
AND(
ISERROR(SEARCH(",",TRIM(formulario!L373))),
LEN(TRIM(formulario!L373))-LEN(SUBSTITUTE(TRIM(formulario!L373),".",""))&lt;=1,
ISNUMBER(--SUBSTITUTE(TRIM(formulario!L373),".","")),
NOT(LEFT(TRIM(formulario!L373),1)="."),
NOT(RIGHT(TRIM(formulario!L373),1)=".")
),
"OK",
"ERROR"
)
)</f>
        <v/>
      </c>
      <c r="M373" t="str">
        <f>IF(
TRIM(formulario!M373)="",
"",
IF(
AND(
LEN(TRIM(formulario!M373))=10,
MID(TRIM(formulario!M373),3,1)="/",
MID(TRIM(formulario!M373),6,1)="/",
ISNUMBER(DATE(
VALUE(RIGHT(TRIM(formulario!M373),4)),
VALUE(MID(TRIM(formulario!M373),4,2)),
VALUE(LEFT(TRIM(formulario!M373),2))
))
),
"OK",
"ERROR"
)
)</f>
        <v/>
      </c>
      <c r="N373" t="str">
        <f>IF(
TRIM(formulario!N373)="",
"",
IF(
AND(
LEFT(TRIM(formulario!N373),1)="[",
RIGHT(TRIM(formulario!N373),1)="]",
LEN(TRIM(formulario!N373))-LEN(SUBSTITUTE(TRIM(formulario!N373),"[",""))&gt;=1,
LEN(TRIM(formulario!N373))-LEN(SUBSTITUTE(TRIM(formulario!N373),"]",""))&gt;=1,
LEN(TRIM(formulario!N373))-LEN(SUBSTITUTE(TRIM(formulario!N373),".",""))&gt;=2
),
"OK",
"ERROR"
)
)</f>
        <v/>
      </c>
      <c r="O373" t="str">
        <f>IF(formulario!O373="","",IF(COUNTIF(catalogo_areas_tematicas,formulario!O373)&gt;0,"OK","ERROR"))</f>
        <v/>
      </c>
      <c r="P373" t="str">
        <f>IF(formulario!P373="","",IF(COUNTIF(catalogo_tipos_operacion,formulario!P373)&gt;0,"OK","ERROR"))</f>
        <v/>
      </c>
      <c r="Q373" t="str">
        <f>IF(formulario!Q373="","",IF(COUNTIF(catalogo_productos,formulario!Q373)&gt;0,"OK","ERROR"))</f>
        <v/>
      </c>
    </row>
    <row r="374" spans="1:17">
      <c r="A374" t="str">
        <f>IF(TRIM(formulario!A374)="","",IF(AND(ISNUMBER(VALUE(TRIM(formulario!A374))),OR(LEN(TRIM(formulario!A374))=10, LEN(TRIM(formulario!A374))=13)),"OK","ERROR"))</f>
        <v/>
      </c>
      <c r="B374" t="str">
        <f>IF(TRIM(formulario!B374)="","",IF(AND(ISNUMBER(SEARCH("@",formulario!B374)),ISNUMBER(SEARCH(".",formulario!B374)),NOT(ISNUMBER(SEARCH(" ",formulario!B374)))),"OK","ERROR"))</f>
        <v/>
      </c>
      <c r="C374" t="str">
        <f>IF(TRIM(formulario!C374)="","",IF(AND(LEN(TRIM(formulario!C374))=10,ISNUMBER(VALUE(TRIM(formulario!C374))),LEFT(TRIM(formulario!C374),1)="0"),"OK","ERROR"))</f>
        <v/>
      </c>
      <c r="D374" t="str">
        <f>IF(formulario!D374="","",IF(COUNTIF(catalogo_provincias,formulario!D374)&gt;0,"OK","ERROR"))</f>
        <v/>
      </c>
      <c r="E374" t="str">
        <f>IF(formulario!E374="","",IF(COUNTIF(catalogo_ubicacion!$I$2:$I$222,formulario!D374&amp;"|"&amp;formulario!E374)&gt;0,"OK","ERROR"))</f>
        <v/>
      </c>
      <c r="F374" t="str">
        <f>IF(formulario!F374="","",IF(COUNTIF(catalogo_ubicacion!$E$2:$E$1300,formulario!D374&amp;"|"&amp;formulario!E374&amp;"|"&amp;formulario!F374)&gt;0,"OK","ERROR"))</f>
        <v/>
      </c>
      <c r="G374" t="str">
        <f>IF(TRIM(formulario!G374)="","",IF(LEN(formulario!G374)&lt;=256,"OK","ERROR"))</f>
        <v/>
      </c>
      <c r="H374" t="str">
        <f>IF(TRIM(formulario!H374)="","",IF(LEN(formulario!H374)&lt;=256,"OK","ERROR"))</f>
        <v/>
      </c>
      <c r="I374" t="str">
        <f>IF(
TRIM(formulario!I374)="",
"",
IF(
AND(
ISERROR(SEARCH(",",TRIM(formulario!I374))),
LEN(TRIM(formulario!I374))-LEN(SUBSTITUTE(TRIM(formulario!I374),".",""))&lt;=1,
ISNUMBER(--SUBSTITUTE(TRIM(formulario!I374),".","")),
NOT(LEFT(TRIM(formulario!I374),1)="."),
NOT(RIGHT(TRIM(formulario!I374),1)=".")
),
"OK",
"ERROR"
)
)</f>
        <v/>
      </c>
      <c r="J374" t="str">
        <f>IF(TRIM(formulario!J374)="","",IF(LEN(formulario!J374)&lt;=256,"OK","ERROR"))</f>
        <v/>
      </c>
      <c r="K374" t="str">
        <f>IF(TRIM(formulario!K374)="","",IF(LEN(formulario!K374)&lt;=1024,"OK","ERROR"))</f>
        <v/>
      </c>
      <c r="L374" t="str">
        <f>IF(
TRIM(formulario!L374)="",
"",
IF(
AND(
ISERROR(SEARCH(",",TRIM(formulario!L374))),
LEN(TRIM(formulario!L374))-LEN(SUBSTITUTE(TRIM(formulario!L374),".",""))&lt;=1,
ISNUMBER(--SUBSTITUTE(TRIM(formulario!L374),".","")),
NOT(LEFT(TRIM(formulario!L374),1)="."),
NOT(RIGHT(TRIM(formulario!L374),1)=".")
),
"OK",
"ERROR"
)
)</f>
        <v/>
      </c>
      <c r="M374" t="str">
        <f>IF(
TRIM(formulario!M374)="",
"",
IF(
AND(
LEN(TRIM(formulario!M374))=10,
MID(TRIM(formulario!M374),3,1)="/",
MID(TRIM(formulario!M374),6,1)="/",
ISNUMBER(DATE(
VALUE(RIGHT(TRIM(formulario!M374),4)),
VALUE(MID(TRIM(formulario!M374),4,2)),
VALUE(LEFT(TRIM(formulario!M374),2))
))
),
"OK",
"ERROR"
)
)</f>
        <v/>
      </c>
      <c r="N374" t="str">
        <f>IF(
TRIM(formulario!N374)="",
"",
IF(
AND(
LEFT(TRIM(formulario!N374),1)="[",
RIGHT(TRIM(formulario!N374),1)="]",
LEN(TRIM(formulario!N374))-LEN(SUBSTITUTE(TRIM(formulario!N374),"[",""))&gt;=1,
LEN(TRIM(formulario!N374))-LEN(SUBSTITUTE(TRIM(formulario!N374),"]",""))&gt;=1,
LEN(TRIM(formulario!N374))-LEN(SUBSTITUTE(TRIM(formulario!N374),".",""))&gt;=2
),
"OK",
"ERROR"
)
)</f>
        <v/>
      </c>
      <c r="O374" t="str">
        <f>IF(formulario!O374="","",IF(COUNTIF(catalogo_areas_tematicas,formulario!O374)&gt;0,"OK","ERROR"))</f>
        <v/>
      </c>
      <c r="P374" t="str">
        <f>IF(formulario!P374="","",IF(COUNTIF(catalogo_tipos_operacion,formulario!P374)&gt;0,"OK","ERROR"))</f>
        <v/>
      </c>
      <c r="Q374" t="str">
        <f>IF(formulario!Q374="","",IF(COUNTIF(catalogo_productos,formulario!Q374)&gt;0,"OK","ERROR"))</f>
        <v/>
      </c>
    </row>
    <row r="375" spans="1:17">
      <c r="A375" t="str">
        <f>IF(TRIM(formulario!A375)="","",IF(AND(ISNUMBER(VALUE(TRIM(formulario!A375))),OR(LEN(TRIM(formulario!A375))=10, LEN(TRIM(formulario!A375))=13)),"OK","ERROR"))</f>
        <v/>
      </c>
      <c r="B375" t="str">
        <f>IF(TRIM(formulario!B375)="","",IF(AND(ISNUMBER(SEARCH("@",formulario!B375)),ISNUMBER(SEARCH(".",formulario!B375)),NOT(ISNUMBER(SEARCH(" ",formulario!B375)))),"OK","ERROR"))</f>
        <v/>
      </c>
      <c r="C375" t="str">
        <f>IF(TRIM(formulario!C375)="","",IF(AND(LEN(TRIM(formulario!C375))=10,ISNUMBER(VALUE(TRIM(formulario!C375))),LEFT(TRIM(formulario!C375),1)="0"),"OK","ERROR"))</f>
        <v/>
      </c>
      <c r="D375" t="str">
        <f>IF(formulario!D375="","",IF(COUNTIF(catalogo_provincias,formulario!D375)&gt;0,"OK","ERROR"))</f>
        <v/>
      </c>
      <c r="E375" t="str">
        <f>IF(formulario!E375="","",IF(COUNTIF(catalogo_ubicacion!$I$2:$I$222,formulario!D375&amp;"|"&amp;formulario!E375)&gt;0,"OK","ERROR"))</f>
        <v/>
      </c>
      <c r="F375" t="str">
        <f>IF(formulario!F375="","",IF(COUNTIF(catalogo_ubicacion!$E$2:$E$1300,formulario!D375&amp;"|"&amp;formulario!E375&amp;"|"&amp;formulario!F375)&gt;0,"OK","ERROR"))</f>
        <v/>
      </c>
      <c r="G375" t="str">
        <f>IF(TRIM(formulario!G375)="","",IF(LEN(formulario!G375)&lt;=256,"OK","ERROR"))</f>
        <v/>
      </c>
      <c r="H375" t="str">
        <f>IF(TRIM(formulario!H375)="","",IF(LEN(formulario!H375)&lt;=256,"OK","ERROR"))</f>
        <v/>
      </c>
      <c r="I375" t="str">
        <f>IF(
TRIM(formulario!I375)="",
"",
IF(
AND(
ISERROR(SEARCH(",",TRIM(formulario!I375))),
LEN(TRIM(formulario!I375))-LEN(SUBSTITUTE(TRIM(formulario!I375),".",""))&lt;=1,
ISNUMBER(--SUBSTITUTE(TRIM(formulario!I375),".","")),
NOT(LEFT(TRIM(formulario!I375),1)="."),
NOT(RIGHT(TRIM(formulario!I375),1)=".")
),
"OK",
"ERROR"
)
)</f>
        <v/>
      </c>
      <c r="J375" t="str">
        <f>IF(TRIM(formulario!J375)="","",IF(LEN(formulario!J375)&lt;=256,"OK","ERROR"))</f>
        <v/>
      </c>
      <c r="K375" t="str">
        <f>IF(TRIM(formulario!K375)="","",IF(LEN(formulario!K375)&lt;=1024,"OK","ERROR"))</f>
        <v/>
      </c>
      <c r="L375" t="str">
        <f>IF(
TRIM(formulario!L375)="",
"",
IF(
AND(
ISERROR(SEARCH(",",TRIM(formulario!L375))),
LEN(TRIM(formulario!L375))-LEN(SUBSTITUTE(TRIM(formulario!L375),".",""))&lt;=1,
ISNUMBER(--SUBSTITUTE(TRIM(formulario!L375),".","")),
NOT(LEFT(TRIM(formulario!L375),1)="."),
NOT(RIGHT(TRIM(formulario!L375),1)=".")
),
"OK",
"ERROR"
)
)</f>
        <v/>
      </c>
      <c r="M375" t="str">
        <f>IF(
TRIM(formulario!M375)="",
"",
IF(
AND(
LEN(TRIM(formulario!M375))=10,
MID(TRIM(formulario!M375),3,1)="/",
MID(TRIM(formulario!M375),6,1)="/",
ISNUMBER(DATE(
VALUE(RIGHT(TRIM(formulario!M375),4)),
VALUE(MID(TRIM(formulario!M375),4,2)),
VALUE(LEFT(TRIM(formulario!M375),2))
))
),
"OK",
"ERROR"
)
)</f>
        <v/>
      </c>
      <c r="N375" t="str">
        <f>IF(
TRIM(formulario!N375)="",
"",
IF(
AND(
LEFT(TRIM(formulario!N375),1)="[",
RIGHT(TRIM(formulario!N375),1)="]",
LEN(TRIM(formulario!N375))-LEN(SUBSTITUTE(TRIM(formulario!N375),"[",""))&gt;=1,
LEN(TRIM(formulario!N375))-LEN(SUBSTITUTE(TRIM(formulario!N375),"]",""))&gt;=1,
LEN(TRIM(formulario!N375))-LEN(SUBSTITUTE(TRIM(formulario!N375),".",""))&gt;=2
),
"OK",
"ERROR"
)
)</f>
        <v/>
      </c>
      <c r="O375" t="str">
        <f>IF(formulario!O375="","",IF(COUNTIF(catalogo_areas_tematicas,formulario!O375)&gt;0,"OK","ERROR"))</f>
        <v/>
      </c>
      <c r="P375" t="str">
        <f>IF(formulario!P375="","",IF(COUNTIF(catalogo_tipos_operacion,formulario!P375)&gt;0,"OK","ERROR"))</f>
        <v/>
      </c>
      <c r="Q375" t="str">
        <f>IF(formulario!Q375="","",IF(COUNTIF(catalogo_productos,formulario!Q375)&gt;0,"OK","ERROR"))</f>
        <v/>
      </c>
    </row>
    <row r="376" spans="1:17">
      <c r="A376" t="str">
        <f>IF(TRIM(formulario!A376)="","",IF(AND(ISNUMBER(VALUE(TRIM(formulario!A376))),OR(LEN(TRIM(formulario!A376))=10, LEN(TRIM(formulario!A376))=13)),"OK","ERROR"))</f>
        <v/>
      </c>
      <c r="B376" t="str">
        <f>IF(TRIM(formulario!B376)="","",IF(AND(ISNUMBER(SEARCH("@",formulario!B376)),ISNUMBER(SEARCH(".",formulario!B376)),NOT(ISNUMBER(SEARCH(" ",formulario!B376)))),"OK","ERROR"))</f>
        <v/>
      </c>
      <c r="C376" t="str">
        <f>IF(TRIM(formulario!C376)="","",IF(AND(LEN(TRIM(formulario!C376))=10,ISNUMBER(VALUE(TRIM(formulario!C376))),LEFT(TRIM(formulario!C376),1)="0"),"OK","ERROR"))</f>
        <v/>
      </c>
      <c r="D376" t="str">
        <f>IF(formulario!D376="","",IF(COUNTIF(catalogo_provincias,formulario!D376)&gt;0,"OK","ERROR"))</f>
        <v/>
      </c>
      <c r="E376" t="str">
        <f>IF(formulario!E376="","",IF(COUNTIF(catalogo_ubicacion!$I$2:$I$222,formulario!D376&amp;"|"&amp;formulario!E376)&gt;0,"OK","ERROR"))</f>
        <v/>
      </c>
      <c r="F376" t="str">
        <f>IF(formulario!F376="","",IF(COUNTIF(catalogo_ubicacion!$E$2:$E$1300,formulario!D376&amp;"|"&amp;formulario!E376&amp;"|"&amp;formulario!F376)&gt;0,"OK","ERROR"))</f>
        <v/>
      </c>
      <c r="G376" t="str">
        <f>IF(TRIM(formulario!G376)="","",IF(LEN(formulario!G376)&lt;=256,"OK","ERROR"))</f>
        <v/>
      </c>
      <c r="H376" t="str">
        <f>IF(TRIM(formulario!H376)="","",IF(LEN(formulario!H376)&lt;=256,"OK","ERROR"))</f>
        <v/>
      </c>
      <c r="I376" t="str">
        <f>IF(
TRIM(formulario!I376)="",
"",
IF(
AND(
ISERROR(SEARCH(",",TRIM(formulario!I376))),
LEN(TRIM(formulario!I376))-LEN(SUBSTITUTE(TRIM(formulario!I376),".",""))&lt;=1,
ISNUMBER(--SUBSTITUTE(TRIM(formulario!I376),".","")),
NOT(LEFT(TRIM(formulario!I376),1)="."),
NOT(RIGHT(TRIM(formulario!I376),1)=".")
),
"OK",
"ERROR"
)
)</f>
        <v/>
      </c>
      <c r="J376" t="str">
        <f>IF(TRIM(formulario!J376)="","",IF(LEN(formulario!J376)&lt;=256,"OK","ERROR"))</f>
        <v/>
      </c>
      <c r="K376" t="str">
        <f>IF(TRIM(formulario!K376)="","",IF(LEN(formulario!K376)&lt;=1024,"OK","ERROR"))</f>
        <v/>
      </c>
      <c r="L376" t="str">
        <f>IF(
TRIM(formulario!L376)="",
"",
IF(
AND(
ISERROR(SEARCH(",",TRIM(formulario!L376))),
LEN(TRIM(formulario!L376))-LEN(SUBSTITUTE(TRIM(formulario!L376),".",""))&lt;=1,
ISNUMBER(--SUBSTITUTE(TRIM(formulario!L376),".","")),
NOT(LEFT(TRIM(formulario!L376),1)="."),
NOT(RIGHT(TRIM(formulario!L376),1)=".")
),
"OK",
"ERROR"
)
)</f>
        <v/>
      </c>
      <c r="M376" t="str">
        <f>IF(
TRIM(formulario!M376)="",
"",
IF(
AND(
LEN(TRIM(formulario!M376))=10,
MID(TRIM(formulario!M376),3,1)="/",
MID(TRIM(formulario!M376),6,1)="/",
ISNUMBER(DATE(
VALUE(RIGHT(TRIM(formulario!M376),4)),
VALUE(MID(TRIM(formulario!M376),4,2)),
VALUE(LEFT(TRIM(formulario!M376),2))
))
),
"OK",
"ERROR"
)
)</f>
        <v/>
      </c>
      <c r="N376" t="str">
        <f>IF(
TRIM(formulario!N376)="",
"",
IF(
AND(
LEFT(TRIM(formulario!N376),1)="[",
RIGHT(TRIM(formulario!N376),1)="]",
LEN(TRIM(formulario!N376))-LEN(SUBSTITUTE(TRIM(formulario!N376),"[",""))&gt;=1,
LEN(TRIM(formulario!N376))-LEN(SUBSTITUTE(TRIM(formulario!N376),"]",""))&gt;=1,
LEN(TRIM(formulario!N376))-LEN(SUBSTITUTE(TRIM(formulario!N376),".",""))&gt;=2
),
"OK",
"ERROR"
)
)</f>
        <v/>
      </c>
      <c r="O376" t="str">
        <f>IF(formulario!O376="","",IF(COUNTIF(catalogo_areas_tematicas,formulario!O376)&gt;0,"OK","ERROR"))</f>
        <v/>
      </c>
      <c r="P376" t="str">
        <f>IF(formulario!P376="","",IF(COUNTIF(catalogo_tipos_operacion,formulario!P376)&gt;0,"OK","ERROR"))</f>
        <v/>
      </c>
      <c r="Q376" t="str">
        <f>IF(formulario!Q376="","",IF(COUNTIF(catalogo_productos,formulario!Q376)&gt;0,"OK","ERROR"))</f>
        <v/>
      </c>
    </row>
    <row r="377" spans="1:17">
      <c r="A377" t="str">
        <f>IF(TRIM(formulario!A377)="","",IF(AND(ISNUMBER(VALUE(TRIM(formulario!A377))),OR(LEN(TRIM(formulario!A377))=10, LEN(TRIM(formulario!A377))=13)),"OK","ERROR"))</f>
        <v/>
      </c>
      <c r="B377" t="str">
        <f>IF(TRIM(formulario!B377)="","",IF(AND(ISNUMBER(SEARCH("@",formulario!B377)),ISNUMBER(SEARCH(".",formulario!B377)),NOT(ISNUMBER(SEARCH(" ",formulario!B377)))),"OK","ERROR"))</f>
        <v/>
      </c>
      <c r="C377" t="str">
        <f>IF(TRIM(formulario!C377)="","",IF(AND(LEN(TRIM(formulario!C377))=10,ISNUMBER(VALUE(TRIM(formulario!C377))),LEFT(TRIM(formulario!C377),1)="0"),"OK","ERROR"))</f>
        <v/>
      </c>
      <c r="D377" t="str">
        <f>IF(formulario!D377="","",IF(COUNTIF(catalogo_provincias,formulario!D377)&gt;0,"OK","ERROR"))</f>
        <v/>
      </c>
      <c r="E377" t="str">
        <f>IF(formulario!E377="","",IF(COUNTIF(catalogo_ubicacion!$I$2:$I$222,formulario!D377&amp;"|"&amp;formulario!E377)&gt;0,"OK","ERROR"))</f>
        <v/>
      </c>
      <c r="F377" t="str">
        <f>IF(formulario!F377="","",IF(COUNTIF(catalogo_ubicacion!$E$2:$E$1300,formulario!D377&amp;"|"&amp;formulario!E377&amp;"|"&amp;formulario!F377)&gt;0,"OK","ERROR"))</f>
        <v/>
      </c>
      <c r="G377" t="str">
        <f>IF(TRIM(formulario!G377)="","",IF(LEN(formulario!G377)&lt;=256,"OK","ERROR"))</f>
        <v/>
      </c>
      <c r="H377" t="str">
        <f>IF(TRIM(formulario!H377)="","",IF(LEN(formulario!H377)&lt;=256,"OK","ERROR"))</f>
        <v/>
      </c>
      <c r="I377" t="str">
        <f>IF(
TRIM(formulario!I377)="",
"",
IF(
AND(
ISERROR(SEARCH(",",TRIM(formulario!I377))),
LEN(TRIM(formulario!I377))-LEN(SUBSTITUTE(TRIM(formulario!I377),".",""))&lt;=1,
ISNUMBER(--SUBSTITUTE(TRIM(formulario!I377),".","")),
NOT(LEFT(TRIM(formulario!I377),1)="."),
NOT(RIGHT(TRIM(formulario!I377),1)=".")
),
"OK",
"ERROR"
)
)</f>
        <v/>
      </c>
      <c r="J377" t="str">
        <f>IF(TRIM(formulario!J377)="","",IF(LEN(formulario!J377)&lt;=256,"OK","ERROR"))</f>
        <v/>
      </c>
      <c r="K377" t="str">
        <f>IF(TRIM(formulario!K377)="","",IF(LEN(formulario!K377)&lt;=1024,"OK","ERROR"))</f>
        <v/>
      </c>
      <c r="L377" t="str">
        <f>IF(
TRIM(formulario!L377)="",
"",
IF(
AND(
ISERROR(SEARCH(",",TRIM(formulario!L377))),
LEN(TRIM(formulario!L377))-LEN(SUBSTITUTE(TRIM(formulario!L377),".",""))&lt;=1,
ISNUMBER(--SUBSTITUTE(TRIM(formulario!L377),".","")),
NOT(LEFT(TRIM(formulario!L377),1)="."),
NOT(RIGHT(TRIM(formulario!L377),1)=".")
),
"OK",
"ERROR"
)
)</f>
        <v/>
      </c>
      <c r="M377" t="str">
        <f>IF(
TRIM(formulario!M377)="",
"",
IF(
AND(
LEN(TRIM(formulario!M377))=10,
MID(TRIM(formulario!M377),3,1)="/",
MID(TRIM(formulario!M377),6,1)="/",
ISNUMBER(DATE(
VALUE(RIGHT(TRIM(formulario!M377),4)),
VALUE(MID(TRIM(formulario!M377),4,2)),
VALUE(LEFT(TRIM(formulario!M377),2))
))
),
"OK",
"ERROR"
)
)</f>
        <v/>
      </c>
      <c r="N377" t="str">
        <f>IF(
TRIM(formulario!N377)="",
"",
IF(
AND(
LEFT(TRIM(formulario!N377),1)="[",
RIGHT(TRIM(formulario!N377),1)="]",
LEN(TRIM(formulario!N377))-LEN(SUBSTITUTE(TRIM(formulario!N377),"[",""))&gt;=1,
LEN(TRIM(formulario!N377))-LEN(SUBSTITUTE(TRIM(formulario!N377),"]",""))&gt;=1,
LEN(TRIM(formulario!N377))-LEN(SUBSTITUTE(TRIM(formulario!N377),".",""))&gt;=2
),
"OK",
"ERROR"
)
)</f>
        <v/>
      </c>
      <c r="O377" t="str">
        <f>IF(formulario!O377="","",IF(COUNTIF(catalogo_areas_tematicas,formulario!O377)&gt;0,"OK","ERROR"))</f>
        <v/>
      </c>
      <c r="P377" t="str">
        <f>IF(formulario!P377="","",IF(COUNTIF(catalogo_tipos_operacion,formulario!P377)&gt;0,"OK","ERROR"))</f>
        <v/>
      </c>
      <c r="Q377" t="str">
        <f>IF(formulario!Q377="","",IF(COUNTIF(catalogo_productos,formulario!Q377)&gt;0,"OK","ERROR"))</f>
        <v/>
      </c>
    </row>
    <row r="378" spans="1:17">
      <c r="A378" t="str">
        <f>IF(TRIM(formulario!A378)="","",IF(AND(ISNUMBER(VALUE(TRIM(formulario!A378))),OR(LEN(TRIM(formulario!A378))=10, LEN(TRIM(formulario!A378))=13)),"OK","ERROR"))</f>
        <v/>
      </c>
      <c r="B378" t="str">
        <f>IF(TRIM(formulario!B378)="","",IF(AND(ISNUMBER(SEARCH("@",formulario!B378)),ISNUMBER(SEARCH(".",formulario!B378)),NOT(ISNUMBER(SEARCH(" ",formulario!B378)))),"OK","ERROR"))</f>
        <v/>
      </c>
      <c r="C378" t="str">
        <f>IF(TRIM(formulario!C378)="","",IF(AND(LEN(TRIM(formulario!C378))=10,ISNUMBER(VALUE(TRIM(formulario!C378))),LEFT(TRIM(formulario!C378),1)="0"),"OK","ERROR"))</f>
        <v/>
      </c>
      <c r="D378" t="str">
        <f>IF(formulario!D378="","",IF(COUNTIF(catalogo_provincias,formulario!D378)&gt;0,"OK","ERROR"))</f>
        <v/>
      </c>
      <c r="E378" t="str">
        <f>IF(formulario!E378="","",IF(COUNTIF(catalogo_ubicacion!$I$2:$I$222,formulario!D378&amp;"|"&amp;formulario!E378)&gt;0,"OK","ERROR"))</f>
        <v/>
      </c>
      <c r="F378" t="str">
        <f>IF(formulario!F378="","",IF(COUNTIF(catalogo_ubicacion!$E$2:$E$1300,formulario!D378&amp;"|"&amp;formulario!E378&amp;"|"&amp;formulario!F378)&gt;0,"OK","ERROR"))</f>
        <v/>
      </c>
      <c r="G378" t="str">
        <f>IF(TRIM(formulario!G378)="","",IF(LEN(formulario!G378)&lt;=256,"OK","ERROR"))</f>
        <v/>
      </c>
      <c r="H378" t="str">
        <f>IF(TRIM(formulario!H378)="","",IF(LEN(formulario!H378)&lt;=256,"OK","ERROR"))</f>
        <v/>
      </c>
      <c r="I378" t="str">
        <f>IF(
TRIM(formulario!I378)="",
"",
IF(
AND(
ISERROR(SEARCH(",",TRIM(formulario!I378))),
LEN(TRIM(formulario!I378))-LEN(SUBSTITUTE(TRIM(formulario!I378),".",""))&lt;=1,
ISNUMBER(--SUBSTITUTE(TRIM(formulario!I378),".","")),
NOT(LEFT(TRIM(formulario!I378),1)="."),
NOT(RIGHT(TRIM(formulario!I378),1)=".")
),
"OK",
"ERROR"
)
)</f>
        <v/>
      </c>
      <c r="J378" t="str">
        <f>IF(TRIM(formulario!J378)="","",IF(LEN(formulario!J378)&lt;=256,"OK","ERROR"))</f>
        <v/>
      </c>
      <c r="K378" t="str">
        <f>IF(TRIM(formulario!K378)="","",IF(LEN(formulario!K378)&lt;=1024,"OK","ERROR"))</f>
        <v/>
      </c>
      <c r="L378" t="str">
        <f>IF(
TRIM(formulario!L378)="",
"",
IF(
AND(
ISERROR(SEARCH(",",TRIM(formulario!L378))),
LEN(TRIM(formulario!L378))-LEN(SUBSTITUTE(TRIM(formulario!L378),".",""))&lt;=1,
ISNUMBER(--SUBSTITUTE(TRIM(formulario!L378),".","")),
NOT(LEFT(TRIM(formulario!L378),1)="."),
NOT(RIGHT(TRIM(formulario!L378),1)=".")
),
"OK",
"ERROR"
)
)</f>
        <v/>
      </c>
      <c r="M378" t="str">
        <f>IF(
TRIM(formulario!M378)="",
"",
IF(
AND(
LEN(TRIM(formulario!M378))=10,
MID(TRIM(formulario!M378),3,1)="/",
MID(TRIM(formulario!M378),6,1)="/",
ISNUMBER(DATE(
VALUE(RIGHT(TRIM(formulario!M378),4)),
VALUE(MID(TRIM(formulario!M378),4,2)),
VALUE(LEFT(TRIM(formulario!M378),2))
))
),
"OK",
"ERROR"
)
)</f>
        <v/>
      </c>
      <c r="N378" t="str">
        <f>IF(
TRIM(formulario!N378)="",
"",
IF(
AND(
LEFT(TRIM(formulario!N378),1)="[",
RIGHT(TRIM(formulario!N378),1)="]",
LEN(TRIM(formulario!N378))-LEN(SUBSTITUTE(TRIM(formulario!N378),"[",""))&gt;=1,
LEN(TRIM(formulario!N378))-LEN(SUBSTITUTE(TRIM(formulario!N378),"]",""))&gt;=1,
LEN(TRIM(formulario!N378))-LEN(SUBSTITUTE(TRIM(formulario!N378),".",""))&gt;=2
),
"OK",
"ERROR"
)
)</f>
        <v/>
      </c>
      <c r="O378" t="str">
        <f>IF(formulario!O378="","",IF(COUNTIF(catalogo_areas_tematicas,formulario!O378)&gt;0,"OK","ERROR"))</f>
        <v/>
      </c>
      <c r="P378" t="str">
        <f>IF(formulario!P378="","",IF(COUNTIF(catalogo_tipos_operacion,formulario!P378)&gt;0,"OK","ERROR"))</f>
        <v/>
      </c>
      <c r="Q378" t="str">
        <f>IF(formulario!Q378="","",IF(COUNTIF(catalogo_productos,formulario!Q378)&gt;0,"OK","ERROR"))</f>
        <v/>
      </c>
    </row>
    <row r="379" spans="1:17">
      <c r="A379" t="str">
        <f>IF(TRIM(formulario!A379)="","",IF(AND(ISNUMBER(VALUE(TRIM(formulario!A379))),OR(LEN(TRIM(formulario!A379))=10, LEN(TRIM(formulario!A379))=13)),"OK","ERROR"))</f>
        <v/>
      </c>
      <c r="B379" t="str">
        <f>IF(TRIM(formulario!B379)="","",IF(AND(ISNUMBER(SEARCH("@",formulario!B379)),ISNUMBER(SEARCH(".",formulario!B379)),NOT(ISNUMBER(SEARCH(" ",formulario!B379)))),"OK","ERROR"))</f>
        <v/>
      </c>
      <c r="C379" t="str">
        <f>IF(TRIM(formulario!C379)="","",IF(AND(LEN(TRIM(formulario!C379))=10,ISNUMBER(VALUE(TRIM(formulario!C379))),LEFT(TRIM(formulario!C379),1)="0"),"OK","ERROR"))</f>
        <v/>
      </c>
      <c r="D379" t="str">
        <f>IF(formulario!D379="","",IF(COUNTIF(catalogo_provincias,formulario!D379)&gt;0,"OK","ERROR"))</f>
        <v/>
      </c>
      <c r="E379" t="str">
        <f>IF(formulario!E379="","",IF(COUNTIF(catalogo_ubicacion!$I$2:$I$222,formulario!D379&amp;"|"&amp;formulario!E379)&gt;0,"OK","ERROR"))</f>
        <v/>
      </c>
      <c r="F379" t="str">
        <f>IF(formulario!F379="","",IF(COUNTIF(catalogo_ubicacion!$E$2:$E$1300,formulario!D379&amp;"|"&amp;formulario!E379&amp;"|"&amp;formulario!F379)&gt;0,"OK","ERROR"))</f>
        <v/>
      </c>
      <c r="G379" t="str">
        <f>IF(TRIM(formulario!G379)="","",IF(LEN(formulario!G379)&lt;=256,"OK","ERROR"))</f>
        <v/>
      </c>
      <c r="H379" t="str">
        <f>IF(TRIM(formulario!H379)="","",IF(LEN(formulario!H379)&lt;=256,"OK","ERROR"))</f>
        <v/>
      </c>
      <c r="I379" t="str">
        <f>IF(
TRIM(formulario!I379)="",
"",
IF(
AND(
ISERROR(SEARCH(",",TRIM(formulario!I379))),
LEN(TRIM(formulario!I379))-LEN(SUBSTITUTE(TRIM(formulario!I379),".",""))&lt;=1,
ISNUMBER(--SUBSTITUTE(TRIM(formulario!I379),".","")),
NOT(LEFT(TRIM(formulario!I379),1)="."),
NOT(RIGHT(TRIM(formulario!I379),1)=".")
),
"OK",
"ERROR"
)
)</f>
        <v/>
      </c>
      <c r="J379" t="str">
        <f>IF(TRIM(formulario!J379)="","",IF(LEN(formulario!J379)&lt;=256,"OK","ERROR"))</f>
        <v/>
      </c>
      <c r="K379" t="str">
        <f>IF(TRIM(formulario!K379)="","",IF(LEN(formulario!K379)&lt;=1024,"OK","ERROR"))</f>
        <v/>
      </c>
      <c r="L379" t="str">
        <f>IF(
TRIM(formulario!L379)="",
"",
IF(
AND(
ISERROR(SEARCH(",",TRIM(formulario!L379))),
LEN(TRIM(formulario!L379))-LEN(SUBSTITUTE(TRIM(formulario!L379),".",""))&lt;=1,
ISNUMBER(--SUBSTITUTE(TRIM(formulario!L379),".","")),
NOT(LEFT(TRIM(formulario!L379),1)="."),
NOT(RIGHT(TRIM(formulario!L379),1)=".")
),
"OK",
"ERROR"
)
)</f>
        <v/>
      </c>
      <c r="M379" t="str">
        <f>IF(
TRIM(formulario!M379)="",
"",
IF(
AND(
LEN(TRIM(formulario!M379))=10,
MID(TRIM(formulario!M379),3,1)="/",
MID(TRIM(formulario!M379),6,1)="/",
ISNUMBER(DATE(
VALUE(RIGHT(TRIM(formulario!M379),4)),
VALUE(MID(TRIM(formulario!M379),4,2)),
VALUE(LEFT(TRIM(formulario!M379),2))
))
),
"OK",
"ERROR"
)
)</f>
        <v/>
      </c>
      <c r="N379" t="str">
        <f>IF(
TRIM(formulario!N379)="",
"",
IF(
AND(
LEFT(TRIM(formulario!N379),1)="[",
RIGHT(TRIM(formulario!N379),1)="]",
LEN(TRIM(formulario!N379))-LEN(SUBSTITUTE(TRIM(formulario!N379),"[",""))&gt;=1,
LEN(TRIM(formulario!N379))-LEN(SUBSTITUTE(TRIM(formulario!N379),"]",""))&gt;=1,
LEN(TRIM(formulario!N379))-LEN(SUBSTITUTE(TRIM(formulario!N379),".",""))&gt;=2
),
"OK",
"ERROR"
)
)</f>
        <v/>
      </c>
      <c r="O379" t="str">
        <f>IF(formulario!O379="","",IF(COUNTIF(catalogo_areas_tematicas,formulario!O379)&gt;0,"OK","ERROR"))</f>
        <v/>
      </c>
      <c r="P379" t="str">
        <f>IF(formulario!P379="","",IF(COUNTIF(catalogo_tipos_operacion,formulario!P379)&gt;0,"OK","ERROR"))</f>
        <v/>
      </c>
      <c r="Q379" t="str">
        <f>IF(formulario!Q379="","",IF(COUNTIF(catalogo_productos,formulario!Q379)&gt;0,"OK","ERROR"))</f>
        <v/>
      </c>
    </row>
    <row r="380" spans="1:17">
      <c r="A380" t="str">
        <f>IF(TRIM(formulario!A380)="","",IF(AND(ISNUMBER(VALUE(TRIM(formulario!A380))),OR(LEN(TRIM(formulario!A380))=10, LEN(TRIM(formulario!A380))=13)),"OK","ERROR"))</f>
        <v/>
      </c>
      <c r="B380" t="str">
        <f>IF(TRIM(formulario!B380)="","",IF(AND(ISNUMBER(SEARCH("@",formulario!B380)),ISNUMBER(SEARCH(".",formulario!B380)),NOT(ISNUMBER(SEARCH(" ",formulario!B380)))),"OK","ERROR"))</f>
        <v/>
      </c>
      <c r="C380" t="str">
        <f>IF(TRIM(formulario!C380)="","",IF(AND(LEN(TRIM(formulario!C380))=10,ISNUMBER(VALUE(TRIM(formulario!C380))),LEFT(TRIM(formulario!C380),1)="0"),"OK","ERROR"))</f>
        <v/>
      </c>
      <c r="D380" t="str">
        <f>IF(formulario!D380="","",IF(COUNTIF(catalogo_provincias,formulario!D380)&gt;0,"OK","ERROR"))</f>
        <v/>
      </c>
      <c r="E380" t="str">
        <f>IF(formulario!E380="","",IF(COUNTIF(catalogo_ubicacion!$I$2:$I$222,formulario!D380&amp;"|"&amp;formulario!E380)&gt;0,"OK","ERROR"))</f>
        <v/>
      </c>
      <c r="F380" t="str">
        <f>IF(formulario!F380="","",IF(COUNTIF(catalogo_ubicacion!$E$2:$E$1300,formulario!D380&amp;"|"&amp;formulario!E380&amp;"|"&amp;formulario!F380)&gt;0,"OK","ERROR"))</f>
        <v/>
      </c>
      <c r="G380" t="str">
        <f>IF(TRIM(formulario!G380)="","",IF(LEN(formulario!G380)&lt;=256,"OK","ERROR"))</f>
        <v/>
      </c>
      <c r="H380" t="str">
        <f>IF(TRIM(formulario!H380)="","",IF(LEN(formulario!H380)&lt;=256,"OK","ERROR"))</f>
        <v/>
      </c>
      <c r="I380" t="str">
        <f>IF(
TRIM(formulario!I380)="",
"",
IF(
AND(
ISERROR(SEARCH(",",TRIM(formulario!I380))),
LEN(TRIM(formulario!I380))-LEN(SUBSTITUTE(TRIM(formulario!I380),".",""))&lt;=1,
ISNUMBER(--SUBSTITUTE(TRIM(formulario!I380),".","")),
NOT(LEFT(TRIM(formulario!I380),1)="."),
NOT(RIGHT(TRIM(formulario!I380),1)=".")
),
"OK",
"ERROR"
)
)</f>
        <v/>
      </c>
      <c r="J380" t="str">
        <f>IF(TRIM(formulario!J380)="","",IF(LEN(formulario!J380)&lt;=256,"OK","ERROR"))</f>
        <v/>
      </c>
      <c r="K380" t="str">
        <f>IF(TRIM(formulario!K380)="","",IF(LEN(formulario!K380)&lt;=1024,"OK","ERROR"))</f>
        <v/>
      </c>
      <c r="L380" t="str">
        <f>IF(
TRIM(formulario!L380)="",
"",
IF(
AND(
ISERROR(SEARCH(",",TRIM(formulario!L380))),
LEN(TRIM(formulario!L380))-LEN(SUBSTITUTE(TRIM(formulario!L380),".",""))&lt;=1,
ISNUMBER(--SUBSTITUTE(TRIM(formulario!L380),".","")),
NOT(LEFT(TRIM(formulario!L380),1)="."),
NOT(RIGHT(TRIM(formulario!L380),1)=".")
),
"OK",
"ERROR"
)
)</f>
        <v/>
      </c>
      <c r="M380" t="str">
        <f>IF(
TRIM(formulario!M380)="",
"",
IF(
AND(
LEN(TRIM(formulario!M380))=10,
MID(TRIM(formulario!M380),3,1)="/",
MID(TRIM(formulario!M380),6,1)="/",
ISNUMBER(DATE(
VALUE(RIGHT(TRIM(formulario!M380),4)),
VALUE(MID(TRIM(formulario!M380),4,2)),
VALUE(LEFT(TRIM(formulario!M380),2))
))
),
"OK",
"ERROR"
)
)</f>
        <v/>
      </c>
      <c r="N380" t="str">
        <f>IF(
TRIM(formulario!N380)="",
"",
IF(
AND(
LEFT(TRIM(formulario!N380),1)="[",
RIGHT(TRIM(formulario!N380),1)="]",
LEN(TRIM(formulario!N380))-LEN(SUBSTITUTE(TRIM(formulario!N380),"[",""))&gt;=1,
LEN(TRIM(formulario!N380))-LEN(SUBSTITUTE(TRIM(formulario!N380),"]",""))&gt;=1,
LEN(TRIM(formulario!N380))-LEN(SUBSTITUTE(TRIM(formulario!N380),".",""))&gt;=2
),
"OK",
"ERROR"
)
)</f>
        <v/>
      </c>
      <c r="O380" t="str">
        <f>IF(formulario!O380="","",IF(COUNTIF(catalogo_areas_tematicas,formulario!O380)&gt;0,"OK","ERROR"))</f>
        <v/>
      </c>
      <c r="P380" t="str">
        <f>IF(formulario!P380="","",IF(COUNTIF(catalogo_tipos_operacion,formulario!P380)&gt;0,"OK","ERROR"))</f>
        <v/>
      </c>
      <c r="Q380" t="str">
        <f>IF(formulario!Q380="","",IF(COUNTIF(catalogo_productos,formulario!Q380)&gt;0,"OK","ERROR"))</f>
        <v/>
      </c>
    </row>
    <row r="381" spans="1:17">
      <c r="A381" t="str">
        <f>IF(TRIM(formulario!A381)="","",IF(AND(ISNUMBER(VALUE(TRIM(formulario!A381))),OR(LEN(TRIM(formulario!A381))=10, LEN(TRIM(formulario!A381))=13)),"OK","ERROR"))</f>
        <v/>
      </c>
      <c r="B381" t="str">
        <f>IF(TRIM(formulario!B381)="","",IF(AND(ISNUMBER(SEARCH("@",formulario!B381)),ISNUMBER(SEARCH(".",formulario!B381)),NOT(ISNUMBER(SEARCH(" ",formulario!B381)))),"OK","ERROR"))</f>
        <v/>
      </c>
      <c r="C381" t="str">
        <f>IF(TRIM(formulario!C381)="","",IF(AND(LEN(TRIM(formulario!C381))=10,ISNUMBER(VALUE(TRIM(formulario!C381))),LEFT(TRIM(formulario!C381),1)="0"),"OK","ERROR"))</f>
        <v/>
      </c>
      <c r="D381" t="str">
        <f>IF(formulario!D381="","",IF(COUNTIF(catalogo_provincias,formulario!D381)&gt;0,"OK","ERROR"))</f>
        <v/>
      </c>
      <c r="E381" t="str">
        <f>IF(formulario!E381="","",IF(COUNTIF(catalogo_ubicacion!$I$2:$I$222,formulario!D381&amp;"|"&amp;formulario!E381)&gt;0,"OK","ERROR"))</f>
        <v/>
      </c>
      <c r="F381" t="str">
        <f>IF(formulario!F381="","",IF(COUNTIF(catalogo_ubicacion!$E$2:$E$1300,formulario!D381&amp;"|"&amp;formulario!E381&amp;"|"&amp;formulario!F381)&gt;0,"OK","ERROR"))</f>
        <v/>
      </c>
      <c r="G381" t="str">
        <f>IF(TRIM(formulario!G381)="","",IF(LEN(formulario!G381)&lt;=256,"OK","ERROR"))</f>
        <v/>
      </c>
      <c r="H381" t="str">
        <f>IF(TRIM(formulario!H381)="","",IF(LEN(formulario!H381)&lt;=256,"OK","ERROR"))</f>
        <v/>
      </c>
      <c r="I381" t="str">
        <f>IF(
TRIM(formulario!I381)="",
"",
IF(
AND(
ISERROR(SEARCH(",",TRIM(formulario!I381))),
LEN(TRIM(formulario!I381))-LEN(SUBSTITUTE(TRIM(formulario!I381),".",""))&lt;=1,
ISNUMBER(--SUBSTITUTE(TRIM(formulario!I381),".","")),
NOT(LEFT(TRIM(formulario!I381),1)="."),
NOT(RIGHT(TRIM(formulario!I381),1)=".")
),
"OK",
"ERROR"
)
)</f>
        <v/>
      </c>
      <c r="J381" t="str">
        <f>IF(TRIM(formulario!J381)="","",IF(LEN(formulario!J381)&lt;=256,"OK","ERROR"))</f>
        <v/>
      </c>
      <c r="K381" t="str">
        <f>IF(TRIM(formulario!K381)="","",IF(LEN(formulario!K381)&lt;=1024,"OK","ERROR"))</f>
        <v/>
      </c>
      <c r="L381" t="str">
        <f>IF(
TRIM(formulario!L381)="",
"",
IF(
AND(
ISERROR(SEARCH(",",TRIM(formulario!L381))),
LEN(TRIM(formulario!L381))-LEN(SUBSTITUTE(TRIM(formulario!L381),".",""))&lt;=1,
ISNUMBER(--SUBSTITUTE(TRIM(formulario!L381),".","")),
NOT(LEFT(TRIM(formulario!L381),1)="."),
NOT(RIGHT(TRIM(formulario!L381),1)=".")
),
"OK",
"ERROR"
)
)</f>
        <v/>
      </c>
      <c r="M381" t="str">
        <f>IF(
TRIM(formulario!M381)="",
"",
IF(
AND(
LEN(TRIM(formulario!M381))=10,
MID(TRIM(formulario!M381),3,1)="/",
MID(TRIM(formulario!M381),6,1)="/",
ISNUMBER(DATE(
VALUE(RIGHT(TRIM(formulario!M381),4)),
VALUE(MID(TRIM(formulario!M381),4,2)),
VALUE(LEFT(TRIM(formulario!M381),2))
))
),
"OK",
"ERROR"
)
)</f>
        <v/>
      </c>
      <c r="N381" t="str">
        <f>IF(
TRIM(formulario!N381)="",
"",
IF(
AND(
LEFT(TRIM(formulario!N381),1)="[",
RIGHT(TRIM(formulario!N381),1)="]",
LEN(TRIM(formulario!N381))-LEN(SUBSTITUTE(TRIM(formulario!N381),"[",""))&gt;=1,
LEN(TRIM(formulario!N381))-LEN(SUBSTITUTE(TRIM(formulario!N381),"]",""))&gt;=1,
LEN(TRIM(formulario!N381))-LEN(SUBSTITUTE(TRIM(formulario!N381),".",""))&gt;=2
),
"OK",
"ERROR"
)
)</f>
        <v/>
      </c>
      <c r="O381" t="str">
        <f>IF(formulario!O381="","",IF(COUNTIF(catalogo_areas_tematicas,formulario!O381)&gt;0,"OK","ERROR"))</f>
        <v/>
      </c>
      <c r="P381" t="str">
        <f>IF(formulario!P381="","",IF(COUNTIF(catalogo_tipos_operacion,formulario!P381)&gt;0,"OK","ERROR"))</f>
        <v/>
      </c>
      <c r="Q381" t="str">
        <f>IF(formulario!Q381="","",IF(COUNTIF(catalogo_productos,formulario!Q381)&gt;0,"OK","ERROR"))</f>
        <v/>
      </c>
    </row>
    <row r="382" spans="1:17">
      <c r="A382" t="str">
        <f>IF(TRIM(formulario!A382)="","",IF(AND(ISNUMBER(VALUE(TRIM(formulario!A382))),OR(LEN(TRIM(formulario!A382))=10, LEN(TRIM(formulario!A382))=13)),"OK","ERROR"))</f>
        <v/>
      </c>
      <c r="B382" t="str">
        <f>IF(TRIM(formulario!B382)="","",IF(AND(ISNUMBER(SEARCH("@",formulario!B382)),ISNUMBER(SEARCH(".",formulario!B382)),NOT(ISNUMBER(SEARCH(" ",formulario!B382)))),"OK","ERROR"))</f>
        <v/>
      </c>
      <c r="C382" t="str">
        <f>IF(TRIM(formulario!C382)="","",IF(AND(LEN(TRIM(formulario!C382))=10,ISNUMBER(VALUE(TRIM(formulario!C382))),LEFT(TRIM(formulario!C382),1)="0"),"OK","ERROR"))</f>
        <v/>
      </c>
      <c r="D382" t="str">
        <f>IF(formulario!D382="","",IF(COUNTIF(catalogo_provincias,formulario!D382)&gt;0,"OK","ERROR"))</f>
        <v/>
      </c>
      <c r="E382" t="str">
        <f>IF(formulario!E382="","",IF(COUNTIF(catalogo_ubicacion!$I$2:$I$222,formulario!D382&amp;"|"&amp;formulario!E382)&gt;0,"OK","ERROR"))</f>
        <v/>
      </c>
      <c r="F382" t="str">
        <f>IF(formulario!F382="","",IF(COUNTIF(catalogo_ubicacion!$E$2:$E$1300,formulario!D382&amp;"|"&amp;formulario!E382&amp;"|"&amp;formulario!F382)&gt;0,"OK","ERROR"))</f>
        <v/>
      </c>
      <c r="G382" t="str">
        <f>IF(TRIM(formulario!G382)="","",IF(LEN(formulario!G382)&lt;=256,"OK","ERROR"))</f>
        <v/>
      </c>
      <c r="H382" t="str">
        <f>IF(TRIM(formulario!H382)="","",IF(LEN(formulario!H382)&lt;=256,"OK","ERROR"))</f>
        <v/>
      </c>
      <c r="I382" t="str">
        <f>IF(
TRIM(formulario!I382)="",
"",
IF(
AND(
ISERROR(SEARCH(",",TRIM(formulario!I382))),
LEN(TRIM(formulario!I382))-LEN(SUBSTITUTE(TRIM(formulario!I382),".",""))&lt;=1,
ISNUMBER(--SUBSTITUTE(TRIM(formulario!I382),".","")),
NOT(LEFT(TRIM(formulario!I382),1)="."),
NOT(RIGHT(TRIM(formulario!I382),1)=".")
),
"OK",
"ERROR"
)
)</f>
        <v/>
      </c>
      <c r="J382" t="str">
        <f>IF(TRIM(formulario!J382)="","",IF(LEN(formulario!J382)&lt;=256,"OK","ERROR"))</f>
        <v/>
      </c>
      <c r="K382" t="str">
        <f>IF(TRIM(formulario!K382)="","",IF(LEN(formulario!K382)&lt;=1024,"OK","ERROR"))</f>
        <v/>
      </c>
      <c r="L382" t="str">
        <f>IF(
TRIM(formulario!L382)="",
"",
IF(
AND(
ISERROR(SEARCH(",",TRIM(formulario!L382))),
LEN(TRIM(formulario!L382))-LEN(SUBSTITUTE(TRIM(formulario!L382),".",""))&lt;=1,
ISNUMBER(--SUBSTITUTE(TRIM(formulario!L382),".","")),
NOT(LEFT(TRIM(formulario!L382),1)="."),
NOT(RIGHT(TRIM(formulario!L382),1)=".")
),
"OK",
"ERROR"
)
)</f>
        <v/>
      </c>
      <c r="M382" t="str">
        <f>IF(
TRIM(formulario!M382)="",
"",
IF(
AND(
LEN(TRIM(formulario!M382))=10,
MID(TRIM(formulario!M382),3,1)="/",
MID(TRIM(formulario!M382),6,1)="/",
ISNUMBER(DATE(
VALUE(RIGHT(TRIM(formulario!M382),4)),
VALUE(MID(TRIM(formulario!M382),4,2)),
VALUE(LEFT(TRIM(formulario!M382),2))
))
),
"OK",
"ERROR"
)
)</f>
        <v/>
      </c>
      <c r="N382" t="str">
        <f>IF(
TRIM(formulario!N382)="",
"",
IF(
AND(
LEFT(TRIM(formulario!N382),1)="[",
RIGHT(TRIM(formulario!N382),1)="]",
LEN(TRIM(formulario!N382))-LEN(SUBSTITUTE(TRIM(formulario!N382),"[",""))&gt;=1,
LEN(TRIM(formulario!N382))-LEN(SUBSTITUTE(TRIM(formulario!N382),"]",""))&gt;=1,
LEN(TRIM(formulario!N382))-LEN(SUBSTITUTE(TRIM(formulario!N382),".",""))&gt;=2
),
"OK",
"ERROR"
)
)</f>
        <v/>
      </c>
      <c r="O382" t="str">
        <f>IF(formulario!O382="","",IF(COUNTIF(catalogo_areas_tematicas,formulario!O382)&gt;0,"OK","ERROR"))</f>
        <v/>
      </c>
      <c r="P382" t="str">
        <f>IF(formulario!P382="","",IF(COUNTIF(catalogo_tipos_operacion,formulario!P382)&gt;0,"OK","ERROR"))</f>
        <v/>
      </c>
      <c r="Q382" t="str">
        <f>IF(formulario!Q382="","",IF(COUNTIF(catalogo_productos,formulario!Q382)&gt;0,"OK","ERROR"))</f>
        <v/>
      </c>
    </row>
    <row r="383" spans="1:17">
      <c r="A383" t="str">
        <f>IF(TRIM(formulario!A383)="","",IF(AND(ISNUMBER(VALUE(TRIM(formulario!A383))),OR(LEN(TRIM(formulario!A383))=10, LEN(TRIM(formulario!A383))=13)),"OK","ERROR"))</f>
        <v/>
      </c>
      <c r="B383" t="str">
        <f>IF(TRIM(formulario!B383)="","",IF(AND(ISNUMBER(SEARCH("@",formulario!B383)),ISNUMBER(SEARCH(".",formulario!B383)),NOT(ISNUMBER(SEARCH(" ",formulario!B383)))),"OK","ERROR"))</f>
        <v/>
      </c>
      <c r="C383" t="str">
        <f>IF(TRIM(formulario!C383)="","",IF(AND(LEN(TRIM(formulario!C383))=10,ISNUMBER(VALUE(TRIM(formulario!C383))),LEFT(TRIM(formulario!C383),1)="0"),"OK","ERROR"))</f>
        <v/>
      </c>
      <c r="D383" t="str">
        <f>IF(formulario!D383="","",IF(COUNTIF(catalogo_provincias,formulario!D383)&gt;0,"OK","ERROR"))</f>
        <v/>
      </c>
      <c r="E383" t="str">
        <f>IF(formulario!E383="","",IF(COUNTIF(catalogo_ubicacion!$I$2:$I$222,formulario!D383&amp;"|"&amp;formulario!E383)&gt;0,"OK","ERROR"))</f>
        <v/>
      </c>
      <c r="F383" t="str">
        <f>IF(formulario!F383="","",IF(COUNTIF(catalogo_ubicacion!$E$2:$E$1300,formulario!D383&amp;"|"&amp;formulario!E383&amp;"|"&amp;formulario!F383)&gt;0,"OK","ERROR"))</f>
        <v/>
      </c>
      <c r="G383" t="str">
        <f>IF(TRIM(formulario!G383)="","",IF(LEN(formulario!G383)&lt;=256,"OK","ERROR"))</f>
        <v/>
      </c>
      <c r="H383" t="str">
        <f>IF(TRIM(formulario!H383)="","",IF(LEN(formulario!H383)&lt;=256,"OK","ERROR"))</f>
        <v/>
      </c>
      <c r="I383" t="str">
        <f>IF(
TRIM(formulario!I383)="",
"",
IF(
AND(
ISERROR(SEARCH(",",TRIM(formulario!I383))),
LEN(TRIM(formulario!I383))-LEN(SUBSTITUTE(TRIM(formulario!I383),".",""))&lt;=1,
ISNUMBER(--SUBSTITUTE(TRIM(formulario!I383),".","")),
NOT(LEFT(TRIM(formulario!I383),1)="."),
NOT(RIGHT(TRIM(formulario!I383),1)=".")
),
"OK",
"ERROR"
)
)</f>
        <v/>
      </c>
      <c r="J383" t="str">
        <f>IF(TRIM(formulario!J383)="","",IF(LEN(formulario!J383)&lt;=256,"OK","ERROR"))</f>
        <v/>
      </c>
      <c r="K383" t="str">
        <f>IF(TRIM(formulario!K383)="","",IF(LEN(formulario!K383)&lt;=1024,"OK","ERROR"))</f>
        <v/>
      </c>
      <c r="L383" t="str">
        <f>IF(
TRIM(formulario!L383)="",
"",
IF(
AND(
ISERROR(SEARCH(",",TRIM(formulario!L383))),
LEN(TRIM(formulario!L383))-LEN(SUBSTITUTE(TRIM(formulario!L383),".",""))&lt;=1,
ISNUMBER(--SUBSTITUTE(TRIM(formulario!L383),".","")),
NOT(LEFT(TRIM(formulario!L383),1)="."),
NOT(RIGHT(TRIM(formulario!L383),1)=".")
),
"OK",
"ERROR"
)
)</f>
        <v/>
      </c>
      <c r="M383" t="str">
        <f>IF(
TRIM(formulario!M383)="",
"",
IF(
AND(
LEN(TRIM(formulario!M383))=10,
MID(TRIM(formulario!M383),3,1)="/",
MID(TRIM(formulario!M383),6,1)="/",
ISNUMBER(DATE(
VALUE(RIGHT(TRIM(formulario!M383),4)),
VALUE(MID(TRIM(formulario!M383),4,2)),
VALUE(LEFT(TRIM(formulario!M383),2))
))
),
"OK",
"ERROR"
)
)</f>
        <v/>
      </c>
      <c r="N383" t="str">
        <f>IF(
TRIM(formulario!N383)="",
"",
IF(
AND(
LEFT(TRIM(formulario!N383),1)="[",
RIGHT(TRIM(formulario!N383),1)="]",
LEN(TRIM(formulario!N383))-LEN(SUBSTITUTE(TRIM(formulario!N383),"[",""))&gt;=1,
LEN(TRIM(formulario!N383))-LEN(SUBSTITUTE(TRIM(formulario!N383),"]",""))&gt;=1,
LEN(TRIM(formulario!N383))-LEN(SUBSTITUTE(TRIM(formulario!N383),".",""))&gt;=2
),
"OK",
"ERROR"
)
)</f>
        <v/>
      </c>
      <c r="O383" t="str">
        <f>IF(formulario!O383="","",IF(COUNTIF(catalogo_areas_tematicas,formulario!O383)&gt;0,"OK","ERROR"))</f>
        <v/>
      </c>
      <c r="P383" t="str">
        <f>IF(formulario!P383="","",IF(COUNTIF(catalogo_tipos_operacion,formulario!P383)&gt;0,"OK","ERROR"))</f>
        <v/>
      </c>
      <c r="Q383" t="str">
        <f>IF(formulario!Q383="","",IF(COUNTIF(catalogo_productos,formulario!Q383)&gt;0,"OK","ERROR"))</f>
        <v/>
      </c>
    </row>
    <row r="384" spans="1:17">
      <c r="A384" t="str">
        <f>IF(TRIM(formulario!A384)="","",IF(AND(ISNUMBER(VALUE(TRIM(formulario!A384))),OR(LEN(TRIM(formulario!A384))=10, LEN(TRIM(formulario!A384))=13)),"OK","ERROR"))</f>
        <v/>
      </c>
      <c r="B384" t="str">
        <f>IF(TRIM(formulario!B384)="","",IF(AND(ISNUMBER(SEARCH("@",formulario!B384)),ISNUMBER(SEARCH(".",formulario!B384)),NOT(ISNUMBER(SEARCH(" ",formulario!B384)))),"OK","ERROR"))</f>
        <v/>
      </c>
      <c r="C384" t="str">
        <f>IF(TRIM(formulario!C384)="","",IF(AND(LEN(TRIM(formulario!C384))=10,ISNUMBER(VALUE(TRIM(formulario!C384))),LEFT(TRIM(formulario!C384),1)="0"),"OK","ERROR"))</f>
        <v/>
      </c>
      <c r="D384" t="str">
        <f>IF(formulario!D384="","",IF(COUNTIF(catalogo_provincias,formulario!D384)&gt;0,"OK","ERROR"))</f>
        <v/>
      </c>
      <c r="E384" t="str">
        <f>IF(formulario!E384="","",IF(COUNTIF(catalogo_ubicacion!$I$2:$I$222,formulario!D384&amp;"|"&amp;formulario!E384)&gt;0,"OK","ERROR"))</f>
        <v/>
      </c>
      <c r="F384" t="str">
        <f>IF(formulario!F384="","",IF(COUNTIF(catalogo_ubicacion!$E$2:$E$1300,formulario!D384&amp;"|"&amp;formulario!E384&amp;"|"&amp;formulario!F384)&gt;0,"OK","ERROR"))</f>
        <v/>
      </c>
      <c r="G384" t="str">
        <f>IF(TRIM(formulario!G384)="","",IF(LEN(formulario!G384)&lt;=256,"OK","ERROR"))</f>
        <v/>
      </c>
      <c r="H384" t="str">
        <f>IF(TRIM(formulario!H384)="","",IF(LEN(formulario!H384)&lt;=256,"OK","ERROR"))</f>
        <v/>
      </c>
      <c r="I384" t="str">
        <f>IF(
TRIM(formulario!I384)="",
"",
IF(
AND(
ISERROR(SEARCH(",",TRIM(formulario!I384))),
LEN(TRIM(formulario!I384))-LEN(SUBSTITUTE(TRIM(formulario!I384),".",""))&lt;=1,
ISNUMBER(--SUBSTITUTE(TRIM(formulario!I384),".","")),
NOT(LEFT(TRIM(formulario!I384),1)="."),
NOT(RIGHT(TRIM(formulario!I384),1)=".")
),
"OK",
"ERROR"
)
)</f>
        <v/>
      </c>
      <c r="J384" t="str">
        <f>IF(TRIM(formulario!J384)="","",IF(LEN(formulario!J384)&lt;=256,"OK","ERROR"))</f>
        <v/>
      </c>
      <c r="K384" t="str">
        <f>IF(TRIM(formulario!K384)="","",IF(LEN(formulario!K384)&lt;=1024,"OK","ERROR"))</f>
        <v/>
      </c>
      <c r="L384" t="str">
        <f>IF(
TRIM(formulario!L384)="",
"",
IF(
AND(
ISERROR(SEARCH(",",TRIM(formulario!L384))),
LEN(TRIM(formulario!L384))-LEN(SUBSTITUTE(TRIM(formulario!L384),".",""))&lt;=1,
ISNUMBER(--SUBSTITUTE(TRIM(formulario!L384),".","")),
NOT(LEFT(TRIM(formulario!L384),1)="."),
NOT(RIGHT(TRIM(formulario!L384),1)=".")
),
"OK",
"ERROR"
)
)</f>
        <v/>
      </c>
      <c r="M384" t="str">
        <f>IF(
TRIM(formulario!M384)="",
"",
IF(
AND(
LEN(TRIM(formulario!M384))=10,
MID(TRIM(formulario!M384),3,1)="/",
MID(TRIM(formulario!M384),6,1)="/",
ISNUMBER(DATE(
VALUE(RIGHT(TRIM(formulario!M384),4)),
VALUE(MID(TRIM(formulario!M384),4,2)),
VALUE(LEFT(TRIM(formulario!M384),2))
))
),
"OK",
"ERROR"
)
)</f>
        <v/>
      </c>
      <c r="N384" t="str">
        <f>IF(
TRIM(formulario!N384)="",
"",
IF(
AND(
LEFT(TRIM(formulario!N384),1)="[",
RIGHT(TRIM(formulario!N384),1)="]",
LEN(TRIM(formulario!N384))-LEN(SUBSTITUTE(TRIM(formulario!N384),"[",""))&gt;=1,
LEN(TRIM(formulario!N384))-LEN(SUBSTITUTE(TRIM(formulario!N384),"]",""))&gt;=1,
LEN(TRIM(formulario!N384))-LEN(SUBSTITUTE(TRIM(formulario!N384),".",""))&gt;=2
),
"OK",
"ERROR"
)
)</f>
        <v/>
      </c>
      <c r="O384" t="str">
        <f>IF(formulario!O384="","",IF(COUNTIF(catalogo_areas_tematicas,formulario!O384)&gt;0,"OK","ERROR"))</f>
        <v/>
      </c>
      <c r="P384" t="str">
        <f>IF(formulario!P384="","",IF(COUNTIF(catalogo_tipos_operacion,formulario!P384)&gt;0,"OK","ERROR"))</f>
        <v/>
      </c>
      <c r="Q384" t="str">
        <f>IF(formulario!Q384="","",IF(COUNTIF(catalogo_productos,formulario!Q384)&gt;0,"OK","ERROR"))</f>
        <v/>
      </c>
    </row>
    <row r="385" spans="1:17">
      <c r="A385" t="str">
        <f>IF(TRIM(formulario!A385)="","",IF(AND(ISNUMBER(VALUE(TRIM(formulario!A385))),OR(LEN(TRIM(formulario!A385))=10, LEN(TRIM(formulario!A385))=13)),"OK","ERROR"))</f>
        <v/>
      </c>
      <c r="B385" t="str">
        <f>IF(TRIM(formulario!B385)="","",IF(AND(ISNUMBER(SEARCH("@",formulario!B385)),ISNUMBER(SEARCH(".",formulario!B385)),NOT(ISNUMBER(SEARCH(" ",formulario!B385)))),"OK","ERROR"))</f>
        <v/>
      </c>
      <c r="C385" t="str">
        <f>IF(TRIM(formulario!C385)="","",IF(AND(LEN(TRIM(formulario!C385))=10,ISNUMBER(VALUE(TRIM(formulario!C385))),LEFT(TRIM(formulario!C385),1)="0"),"OK","ERROR"))</f>
        <v/>
      </c>
      <c r="D385" t="str">
        <f>IF(formulario!D385="","",IF(COUNTIF(catalogo_provincias,formulario!D385)&gt;0,"OK","ERROR"))</f>
        <v/>
      </c>
      <c r="E385" t="str">
        <f>IF(formulario!E385="","",IF(COUNTIF(catalogo_ubicacion!$I$2:$I$222,formulario!D385&amp;"|"&amp;formulario!E385)&gt;0,"OK","ERROR"))</f>
        <v/>
      </c>
      <c r="F385" t="str">
        <f>IF(formulario!F385="","",IF(COUNTIF(catalogo_ubicacion!$E$2:$E$1300,formulario!D385&amp;"|"&amp;formulario!E385&amp;"|"&amp;formulario!F385)&gt;0,"OK","ERROR"))</f>
        <v/>
      </c>
      <c r="G385" t="str">
        <f>IF(TRIM(formulario!G385)="","",IF(LEN(formulario!G385)&lt;=256,"OK","ERROR"))</f>
        <v/>
      </c>
      <c r="H385" t="str">
        <f>IF(TRIM(formulario!H385)="","",IF(LEN(formulario!H385)&lt;=256,"OK","ERROR"))</f>
        <v/>
      </c>
      <c r="I385" t="str">
        <f>IF(
TRIM(formulario!I385)="",
"",
IF(
AND(
ISERROR(SEARCH(",",TRIM(formulario!I385))),
LEN(TRIM(formulario!I385))-LEN(SUBSTITUTE(TRIM(formulario!I385),".",""))&lt;=1,
ISNUMBER(--SUBSTITUTE(TRIM(formulario!I385),".","")),
NOT(LEFT(TRIM(formulario!I385),1)="."),
NOT(RIGHT(TRIM(formulario!I385),1)=".")
),
"OK",
"ERROR"
)
)</f>
        <v/>
      </c>
      <c r="J385" t="str">
        <f>IF(TRIM(formulario!J385)="","",IF(LEN(formulario!J385)&lt;=256,"OK","ERROR"))</f>
        <v/>
      </c>
      <c r="K385" t="str">
        <f>IF(TRIM(formulario!K385)="","",IF(LEN(formulario!K385)&lt;=1024,"OK","ERROR"))</f>
        <v/>
      </c>
      <c r="L385" t="str">
        <f>IF(
TRIM(formulario!L385)="",
"",
IF(
AND(
ISERROR(SEARCH(",",TRIM(formulario!L385))),
LEN(TRIM(formulario!L385))-LEN(SUBSTITUTE(TRIM(formulario!L385),".",""))&lt;=1,
ISNUMBER(--SUBSTITUTE(TRIM(formulario!L385),".","")),
NOT(LEFT(TRIM(formulario!L385),1)="."),
NOT(RIGHT(TRIM(formulario!L385),1)=".")
),
"OK",
"ERROR"
)
)</f>
        <v/>
      </c>
      <c r="M385" t="str">
        <f>IF(
TRIM(formulario!M385)="",
"",
IF(
AND(
LEN(TRIM(formulario!M385))=10,
MID(TRIM(formulario!M385),3,1)="/",
MID(TRIM(formulario!M385),6,1)="/",
ISNUMBER(DATE(
VALUE(RIGHT(TRIM(formulario!M385),4)),
VALUE(MID(TRIM(formulario!M385),4,2)),
VALUE(LEFT(TRIM(formulario!M385),2))
))
),
"OK",
"ERROR"
)
)</f>
        <v/>
      </c>
      <c r="N385" t="str">
        <f>IF(
TRIM(formulario!N385)="",
"",
IF(
AND(
LEFT(TRIM(formulario!N385),1)="[",
RIGHT(TRIM(formulario!N385),1)="]",
LEN(TRIM(formulario!N385))-LEN(SUBSTITUTE(TRIM(formulario!N385),"[",""))&gt;=1,
LEN(TRIM(formulario!N385))-LEN(SUBSTITUTE(TRIM(formulario!N385),"]",""))&gt;=1,
LEN(TRIM(formulario!N385))-LEN(SUBSTITUTE(TRIM(formulario!N385),".",""))&gt;=2
),
"OK",
"ERROR"
)
)</f>
        <v/>
      </c>
      <c r="O385" t="str">
        <f>IF(formulario!O385="","",IF(COUNTIF(catalogo_areas_tematicas,formulario!O385)&gt;0,"OK","ERROR"))</f>
        <v/>
      </c>
      <c r="P385" t="str">
        <f>IF(formulario!P385="","",IF(COUNTIF(catalogo_tipos_operacion,formulario!P385)&gt;0,"OK","ERROR"))</f>
        <v/>
      </c>
      <c r="Q385" t="str">
        <f>IF(formulario!Q385="","",IF(COUNTIF(catalogo_productos,formulario!Q385)&gt;0,"OK","ERROR"))</f>
        <v/>
      </c>
    </row>
    <row r="386" spans="1:17">
      <c r="A386" t="str">
        <f>IF(TRIM(formulario!A386)="","",IF(AND(ISNUMBER(VALUE(TRIM(formulario!A386))),OR(LEN(TRIM(formulario!A386))=10, LEN(TRIM(formulario!A386))=13)),"OK","ERROR"))</f>
        <v/>
      </c>
      <c r="B386" t="str">
        <f>IF(TRIM(formulario!B386)="","",IF(AND(ISNUMBER(SEARCH("@",formulario!B386)),ISNUMBER(SEARCH(".",formulario!B386)),NOT(ISNUMBER(SEARCH(" ",formulario!B386)))),"OK","ERROR"))</f>
        <v/>
      </c>
      <c r="C386" t="str">
        <f>IF(TRIM(formulario!C386)="","",IF(AND(LEN(TRIM(formulario!C386))=10,ISNUMBER(VALUE(TRIM(formulario!C386))),LEFT(TRIM(formulario!C386),1)="0"),"OK","ERROR"))</f>
        <v/>
      </c>
      <c r="D386" t="str">
        <f>IF(formulario!D386="","",IF(COUNTIF(catalogo_provincias,formulario!D386)&gt;0,"OK","ERROR"))</f>
        <v/>
      </c>
      <c r="E386" t="str">
        <f>IF(formulario!E386="","",IF(COUNTIF(catalogo_ubicacion!$I$2:$I$222,formulario!D386&amp;"|"&amp;formulario!E386)&gt;0,"OK","ERROR"))</f>
        <v/>
      </c>
      <c r="F386" t="str">
        <f>IF(formulario!F386="","",IF(COUNTIF(catalogo_ubicacion!$E$2:$E$1300,formulario!D386&amp;"|"&amp;formulario!E386&amp;"|"&amp;formulario!F386)&gt;0,"OK","ERROR"))</f>
        <v/>
      </c>
      <c r="G386" t="str">
        <f>IF(TRIM(formulario!G386)="","",IF(LEN(formulario!G386)&lt;=256,"OK","ERROR"))</f>
        <v/>
      </c>
      <c r="H386" t="str">
        <f>IF(TRIM(formulario!H386)="","",IF(LEN(formulario!H386)&lt;=256,"OK","ERROR"))</f>
        <v/>
      </c>
      <c r="I386" t="str">
        <f>IF(
TRIM(formulario!I386)="",
"",
IF(
AND(
ISERROR(SEARCH(",",TRIM(formulario!I386))),
LEN(TRIM(formulario!I386))-LEN(SUBSTITUTE(TRIM(formulario!I386),".",""))&lt;=1,
ISNUMBER(--SUBSTITUTE(TRIM(formulario!I386),".","")),
NOT(LEFT(TRIM(formulario!I386),1)="."),
NOT(RIGHT(TRIM(formulario!I386),1)=".")
),
"OK",
"ERROR"
)
)</f>
        <v/>
      </c>
      <c r="J386" t="str">
        <f>IF(TRIM(formulario!J386)="","",IF(LEN(formulario!J386)&lt;=256,"OK","ERROR"))</f>
        <v/>
      </c>
      <c r="K386" t="str">
        <f>IF(TRIM(formulario!K386)="","",IF(LEN(formulario!K386)&lt;=1024,"OK","ERROR"))</f>
        <v/>
      </c>
      <c r="L386" t="str">
        <f>IF(
TRIM(formulario!L386)="",
"",
IF(
AND(
ISERROR(SEARCH(",",TRIM(formulario!L386))),
LEN(TRIM(formulario!L386))-LEN(SUBSTITUTE(TRIM(formulario!L386),".",""))&lt;=1,
ISNUMBER(--SUBSTITUTE(TRIM(formulario!L386),".","")),
NOT(LEFT(TRIM(formulario!L386),1)="."),
NOT(RIGHT(TRIM(formulario!L386),1)=".")
),
"OK",
"ERROR"
)
)</f>
        <v/>
      </c>
      <c r="M386" t="str">
        <f>IF(
TRIM(formulario!M386)="",
"",
IF(
AND(
LEN(TRIM(formulario!M386))=10,
MID(TRIM(formulario!M386),3,1)="/",
MID(TRIM(formulario!M386),6,1)="/",
ISNUMBER(DATE(
VALUE(RIGHT(TRIM(formulario!M386),4)),
VALUE(MID(TRIM(formulario!M386),4,2)),
VALUE(LEFT(TRIM(formulario!M386),2))
))
),
"OK",
"ERROR"
)
)</f>
        <v/>
      </c>
      <c r="N386" t="str">
        <f>IF(
TRIM(formulario!N386)="",
"",
IF(
AND(
LEFT(TRIM(formulario!N386),1)="[",
RIGHT(TRIM(formulario!N386),1)="]",
LEN(TRIM(formulario!N386))-LEN(SUBSTITUTE(TRIM(formulario!N386),"[",""))&gt;=1,
LEN(TRIM(formulario!N386))-LEN(SUBSTITUTE(TRIM(formulario!N386),"]",""))&gt;=1,
LEN(TRIM(formulario!N386))-LEN(SUBSTITUTE(TRIM(formulario!N386),".",""))&gt;=2
),
"OK",
"ERROR"
)
)</f>
        <v/>
      </c>
      <c r="O386" t="str">
        <f>IF(formulario!O386="","",IF(COUNTIF(catalogo_areas_tematicas,formulario!O386)&gt;0,"OK","ERROR"))</f>
        <v/>
      </c>
      <c r="P386" t="str">
        <f>IF(formulario!P386="","",IF(COUNTIF(catalogo_tipos_operacion,formulario!P386)&gt;0,"OK","ERROR"))</f>
        <v/>
      </c>
      <c r="Q386" t="str">
        <f>IF(formulario!Q386="","",IF(COUNTIF(catalogo_productos,formulario!Q386)&gt;0,"OK","ERROR"))</f>
        <v/>
      </c>
    </row>
    <row r="387" spans="1:17">
      <c r="A387" t="str">
        <f>IF(TRIM(formulario!A387)="","",IF(AND(ISNUMBER(VALUE(TRIM(formulario!A387))),OR(LEN(TRIM(formulario!A387))=10, LEN(TRIM(formulario!A387))=13)),"OK","ERROR"))</f>
        <v/>
      </c>
      <c r="B387" t="str">
        <f>IF(TRIM(formulario!B387)="","",IF(AND(ISNUMBER(SEARCH("@",formulario!B387)),ISNUMBER(SEARCH(".",formulario!B387)),NOT(ISNUMBER(SEARCH(" ",formulario!B387)))),"OK","ERROR"))</f>
        <v/>
      </c>
      <c r="C387" t="str">
        <f>IF(TRIM(formulario!C387)="","",IF(AND(LEN(TRIM(formulario!C387))=10,ISNUMBER(VALUE(TRIM(formulario!C387))),LEFT(TRIM(formulario!C387),1)="0"),"OK","ERROR"))</f>
        <v/>
      </c>
      <c r="D387" t="str">
        <f>IF(formulario!D387="","",IF(COUNTIF(catalogo_provincias,formulario!D387)&gt;0,"OK","ERROR"))</f>
        <v/>
      </c>
      <c r="E387" t="str">
        <f>IF(formulario!E387="","",IF(COUNTIF(catalogo_ubicacion!$I$2:$I$222,formulario!D387&amp;"|"&amp;formulario!E387)&gt;0,"OK","ERROR"))</f>
        <v/>
      </c>
      <c r="F387" t="str">
        <f>IF(formulario!F387="","",IF(COUNTIF(catalogo_ubicacion!$E$2:$E$1300,formulario!D387&amp;"|"&amp;formulario!E387&amp;"|"&amp;formulario!F387)&gt;0,"OK","ERROR"))</f>
        <v/>
      </c>
      <c r="G387" t="str">
        <f>IF(TRIM(formulario!G387)="","",IF(LEN(formulario!G387)&lt;=256,"OK","ERROR"))</f>
        <v/>
      </c>
      <c r="H387" t="str">
        <f>IF(TRIM(formulario!H387)="","",IF(LEN(formulario!H387)&lt;=256,"OK","ERROR"))</f>
        <v/>
      </c>
      <c r="I387" t="str">
        <f>IF(
TRIM(formulario!I387)="",
"",
IF(
AND(
ISERROR(SEARCH(",",TRIM(formulario!I387))),
LEN(TRIM(formulario!I387))-LEN(SUBSTITUTE(TRIM(formulario!I387),".",""))&lt;=1,
ISNUMBER(--SUBSTITUTE(TRIM(formulario!I387),".","")),
NOT(LEFT(TRIM(formulario!I387),1)="."),
NOT(RIGHT(TRIM(formulario!I387),1)=".")
),
"OK",
"ERROR"
)
)</f>
        <v/>
      </c>
      <c r="J387" t="str">
        <f>IF(TRIM(formulario!J387)="","",IF(LEN(formulario!J387)&lt;=256,"OK","ERROR"))</f>
        <v/>
      </c>
      <c r="K387" t="str">
        <f>IF(TRIM(formulario!K387)="","",IF(LEN(formulario!K387)&lt;=1024,"OK","ERROR"))</f>
        <v/>
      </c>
      <c r="L387" t="str">
        <f>IF(
TRIM(formulario!L387)="",
"",
IF(
AND(
ISERROR(SEARCH(",",TRIM(formulario!L387))),
LEN(TRIM(formulario!L387))-LEN(SUBSTITUTE(TRIM(formulario!L387),".",""))&lt;=1,
ISNUMBER(--SUBSTITUTE(TRIM(formulario!L387),".","")),
NOT(LEFT(TRIM(formulario!L387),1)="."),
NOT(RIGHT(TRIM(formulario!L387),1)=".")
),
"OK",
"ERROR"
)
)</f>
        <v/>
      </c>
      <c r="M387" t="str">
        <f>IF(
TRIM(formulario!M387)="",
"",
IF(
AND(
LEN(TRIM(formulario!M387))=10,
MID(TRIM(formulario!M387),3,1)="/",
MID(TRIM(formulario!M387),6,1)="/",
ISNUMBER(DATE(
VALUE(RIGHT(TRIM(formulario!M387),4)),
VALUE(MID(TRIM(formulario!M387),4,2)),
VALUE(LEFT(TRIM(formulario!M387),2))
))
),
"OK",
"ERROR"
)
)</f>
        <v/>
      </c>
      <c r="N387" t="str">
        <f>IF(
TRIM(formulario!N387)="",
"",
IF(
AND(
LEFT(TRIM(formulario!N387),1)="[",
RIGHT(TRIM(formulario!N387),1)="]",
LEN(TRIM(formulario!N387))-LEN(SUBSTITUTE(TRIM(formulario!N387),"[",""))&gt;=1,
LEN(TRIM(formulario!N387))-LEN(SUBSTITUTE(TRIM(formulario!N387),"]",""))&gt;=1,
LEN(TRIM(formulario!N387))-LEN(SUBSTITUTE(TRIM(formulario!N387),".",""))&gt;=2
),
"OK",
"ERROR"
)
)</f>
        <v/>
      </c>
      <c r="O387" t="str">
        <f>IF(formulario!O387="","",IF(COUNTIF(catalogo_areas_tematicas,formulario!O387)&gt;0,"OK","ERROR"))</f>
        <v/>
      </c>
      <c r="P387" t="str">
        <f>IF(formulario!P387="","",IF(COUNTIF(catalogo_tipos_operacion,formulario!P387)&gt;0,"OK","ERROR"))</f>
        <v/>
      </c>
      <c r="Q387" t="str">
        <f>IF(formulario!Q387="","",IF(COUNTIF(catalogo_productos,formulario!Q387)&gt;0,"OK","ERROR"))</f>
        <v/>
      </c>
    </row>
    <row r="388" spans="1:17">
      <c r="A388" t="str">
        <f>IF(TRIM(formulario!A388)="","",IF(AND(ISNUMBER(VALUE(TRIM(formulario!A388))),OR(LEN(TRIM(formulario!A388))=10, LEN(TRIM(formulario!A388))=13)),"OK","ERROR"))</f>
        <v/>
      </c>
      <c r="B388" t="str">
        <f>IF(TRIM(formulario!B388)="","",IF(AND(ISNUMBER(SEARCH("@",formulario!B388)),ISNUMBER(SEARCH(".",formulario!B388)),NOT(ISNUMBER(SEARCH(" ",formulario!B388)))),"OK","ERROR"))</f>
        <v/>
      </c>
      <c r="C388" t="str">
        <f>IF(TRIM(formulario!C388)="","",IF(AND(LEN(TRIM(formulario!C388))=10,ISNUMBER(VALUE(TRIM(formulario!C388))),LEFT(TRIM(formulario!C388),1)="0"),"OK","ERROR"))</f>
        <v/>
      </c>
      <c r="D388" t="str">
        <f>IF(formulario!D388="","",IF(COUNTIF(catalogo_provincias,formulario!D388)&gt;0,"OK","ERROR"))</f>
        <v/>
      </c>
      <c r="E388" t="str">
        <f>IF(formulario!E388="","",IF(COUNTIF(catalogo_ubicacion!$I$2:$I$222,formulario!D388&amp;"|"&amp;formulario!E388)&gt;0,"OK","ERROR"))</f>
        <v/>
      </c>
      <c r="F388" t="str">
        <f>IF(formulario!F388="","",IF(COUNTIF(catalogo_ubicacion!$E$2:$E$1300,formulario!D388&amp;"|"&amp;formulario!E388&amp;"|"&amp;formulario!F388)&gt;0,"OK","ERROR"))</f>
        <v/>
      </c>
      <c r="G388" t="str">
        <f>IF(TRIM(formulario!G388)="","",IF(LEN(formulario!G388)&lt;=256,"OK","ERROR"))</f>
        <v/>
      </c>
      <c r="H388" t="str">
        <f>IF(TRIM(formulario!H388)="","",IF(LEN(formulario!H388)&lt;=256,"OK","ERROR"))</f>
        <v/>
      </c>
      <c r="I388" t="str">
        <f>IF(
TRIM(formulario!I388)="",
"",
IF(
AND(
ISERROR(SEARCH(",",TRIM(formulario!I388))),
LEN(TRIM(formulario!I388))-LEN(SUBSTITUTE(TRIM(formulario!I388),".",""))&lt;=1,
ISNUMBER(--SUBSTITUTE(TRIM(formulario!I388),".","")),
NOT(LEFT(TRIM(formulario!I388),1)="."),
NOT(RIGHT(TRIM(formulario!I388),1)=".")
),
"OK",
"ERROR"
)
)</f>
        <v/>
      </c>
      <c r="J388" t="str">
        <f>IF(TRIM(formulario!J388)="","",IF(LEN(formulario!J388)&lt;=256,"OK","ERROR"))</f>
        <v/>
      </c>
      <c r="K388" t="str">
        <f>IF(TRIM(formulario!K388)="","",IF(LEN(formulario!K388)&lt;=1024,"OK","ERROR"))</f>
        <v/>
      </c>
      <c r="L388" t="str">
        <f>IF(
TRIM(formulario!L388)="",
"",
IF(
AND(
ISERROR(SEARCH(",",TRIM(formulario!L388))),
LEN(TRIM(formulario!L388))-LEN(SUBSTITUTE(TRIM(formulario!L388),".",""))&lt;=1,
ISNUMBER(--SUBSTITUTE(TRIM(formulario!L388),".","")),
NOT(LEFT(TRIM(formulario!L388),1)="."),
NOT(RIGHT(TRIM(formulario!L388),1)=".")
),
"OK",
"ERROR"
)
)</f>
        <v/>
      </c>
      <c r="M388" t="str">
        <f>IF(
TRIM(formulario!M388)="",
"",
IF(
AND(
LEN(TRIM(formulario!M388))=10,
MID(TRIM(formulario!M388),3,1)="/",
MID(TRIM(formulario!M388),6,1)="/",
ISNUMBER(DATE(
VALUE(RIGHT(TRIM(formulario!M388),4)),
VALUE(MID(TRIM(formulario!M388),4,2)),
VALUE(LEFT(TRIM(formulario!M388),2))
))
),
"OK",
"ERROR"
)
)</f>
        <v/>
      </c>
      <c r="N388" t="str">
        <f>IF(
TRIM(formulario!N388)="",
"",
IF(
AND(
LEFT(TRIM(formulario!N388),1)="[",
RIGHT(TRIM(formulario!N388),1)="]",
LEN(TRIM(formulario!N388))-LEN(SUBSTITUTE(TRIM(formulario!N388),"[",""))&gt;=1,
LEN(TRIM(formulario!N388))-LEN(SUBSTITUTE(TRIM(formulario!N388),"]",""))&gt;=1,
LEN(TRIM(formulario!N388))-LEN(SUBSTITUTE(TRIM(formulario!N388),".",""))&gt;=2
),
"OK",
"ERROR"
)
)</f>
        <v/>
      </c>
      <c r="O388" t="str">
        <f>IF(formulario!O388="","",IF(COUNTIF(catalogo_areas_tematicas,formulario!O388)&gt;0,"OK","ERROR"))</f>
        <v/>
      </c>
      <c r="P388" t="str">
        <f>IF(formulario!P388="","",IF(COUNTIF(catalogo_tipos_operacion,formulario!P388)&gt;0,"OK","ERROR"))</f>
        <v/>
      </c>
      <c r="Q388" t="str">
        <f>IF(formulario!Q388="","",IF(COUNTIF(catalogo_productos,formulario!Q388)&gt;0,"OK","ERROR"))</f>
        <v/>
      </c>
    </row>
    <row r="389" spans="1:17">
      <c r="A389" t="str">
        <f>IF(TRIM(formulario!A389)="","",IF(AND(ISNUMBER(VALUE(TRIM(formulario!A389))),OR(LEN(TRIM(formulario!A389))=10, LEN(TRIM(formulario!A389))=13)),"OK","ERROR"))</f>
        <v/>
      </c>
      <c r="B389" t="str">
        <f>IF(TRIM(formulario!B389)="","",IF(AND(ISNUMBER(SEARCH("@",formulario!B389)),ISNUMBER(SEARCH(".",formulario!B389)),NOT(ISNUMBER(SEARCH(" ",formulario!B389)))),"OK","ERROR"))</f>
        <v/>
      </c>
      <c r="C389" t="str">
        <f>IF(TRIM(formulario!C389)="","",IF(AND(LEN(TRIM(formulario!C389))=10,ISNUMBER(VALUE(TRIM(formulario!C389))),LEFT(TRIM(formulario!C389),1)="0"),"OK","ERROR"))</f>
        <v/>
      </c>
      <c r="D389" t="str">
        <f>IF(formulario!D389="","",IF(COUNTIF(catalogo_provincias,formulario!D389)&gt;0,"OK","ERROR"))</f>
        <v/>
      </c>
      <c r="E389" t="str">
        <f>IF(formulario!E389="","",IF(COUNTIF(catalogo_ubicacion!$I$2:$I$222,formulario!D389&amp;"|"&amp;formulario!E389)&gt;0,"OK","ERROR"))</f>
        <v/>
      </c>
      <c r="F389" t="str">
        <f>IF(formulario!F389="","",IF(COUNTIF(catalogo_ubicacion!$E$2:$E$1300,formulario!D389&amp;"|"&amp;formulario!E389&amp;"|"&amp;formulario!F389)&gt;0,"OK","ERROR"))</f>
        <v/>
      </c>
      <c r="G389" t="str">
        <f>IF(TRIM(formulario!G389)="","",IF(LEN(formulario!G389)&lt;=256,"OK","ERROR"))</f>
        <v/>
      </c>
      <c r="H389" t="str">
        <f>IF(TRIM(formulario!H389)="","",IF(LEN(formulario!H389)&lt;=256,"OK","ERROR"))</f>
        <v/>
      </c>
      <c r="I389" t="str">
        <f>IF(
TRIM(formulario!I389)="",
"",
IF(
AND(
ISERROR(SEARCH(",",TRIM(formulario!I389))),
LEN(TRIM(formulario!I389))-LEN(SUBSTITUTE(TRIM(formulario!I389),".",""))&lt;=1,
ISNUMBER(--SUBSTITUTE(TRIM(formulario!I389),".","")),
NOT(LEFT(TRIM(formulario!I389),1)="."),
NOT(RIGHT(TRIM(formulario!I389),1)=".")
),
"OK",
"ERROR"
)
)</f>
        <v/>
      </c>
      <c r="J389" t="str">
        <f>IF(TRIM(formulario!J389)="","",IF(LEN(formulario!J389)&lt;=256,"OK","ERROR"))</f>
        <v/>
      </c>
      <c r="K389" t="str">
        <f>IF(TRIM(formulario!K389)="","",IF(LEN(formulario!K389)&lt;=1024,"OK","ERROR"))</f>
        <v/>
      </c>
      <c r="L389" t="str">
        <f>IF(
TRIM(formulario!L389)="",
"",
IF(
AND(
ISERROR(SEARCH(",",TRIM(formulario!L389))),
LEN(TRIM(formulario!L389))-LEN(SUBSTITUTE(TRIM(formulario!L389),".",""))&lt;=1,
ISNUMBER(--SUBSTITUTE(TRIM(formulario!L389),".","")),
NOT(LEFT(TRIM(formulario!L389),1)="."),
NOT(RIGHT(TRIM(formulario!L389),1)=".")
),
"OK",
"ERROR"
)
)</f>
        <v/>
      </c>
      <c r="M389" t="str">
        <f>IF(
TRIM(formulario!M389)="",
"",
IF(
AND(
LEN(TRIM(formulario!M389))=10,
MID(TRIM(formulario!M389),3,1)="/",
MID(TRIM(formulario!M389),6,1)="/",
ISNUMBER(DATE(
VALUE(RIGHT(TRIM(formulario!M389),4)),
VALUE(MID(TRIM(formulario!M389),4,2)),
VALUE(LEFT(TRIM(formulario!M389),2))
))
),
"OK",
"ERROR"
)
)</f>
        <v/>
      </c>
      <c r="N389" t="str">
        <f>IF(
TRIM(formulario!N389)="",
"",
IF(
AND(
LEFT(TRIM(formulario!N389),1)="[",
RIGHT(TRIM(formulario!N389),1)="]",
LEN(TRIM(formulario!N389))-LEN(SUBSTITUTE(TRIM(formulario!N389),"[",""))&gt;=1,
LEN(TRIM(formulario!N389))-LEN(SUBSTITUTE(TRIM(formulario!N389),"]",""))&gt;=1,
LEN(TRIM(formulario!N389))-LEN(SUBSTITUTE(TRIM(formulario!N389),".",""))&gt;=2
),
"OK",
"ERROR"
)
)</f>
        <v/>
      </c>
      <c r="O389" t="str">
        <f>IF(formulario!O389="","",IF(COUNTIF(catalogo_areas_tematicas,formulario!O389)&gt;0,"OK","ERROR"))</f>
        <v/>
      </c>
      <c r="P389" t="str">
        <f>IF(formulario!P389="","",IF(COUNTIF(catalogo_tipos_operacion,formulario!P389)&gt;0,"OK","ERROR"))</f>
        <v/>
      </c>
      <c r="Q389" t="str">
        <f>IF(formulario!Q389="","",IF(COUNTIF(catalogo_productos,formulario!Q389)&gt;0,"OK","ERROR"))</f>
        <v/>
      </c>
    </row>
    <row r="390" spans="1:17">
      <c r="A390" t="str">
        <f>IF(TRIM(formulario!A390)="","",IF(AND(ISNUMBER(VALUE(TRIM(formulario!A390))),OR(LEN(TRIM(formulario!A390))=10, LEN(TRIM(formulario!A390))=13)),"OK","ERROR"))</f>
        <v/>
      </c>
      <c r="B390" t="str">
        <f>IF(TRIM(formulario!B390)="","",IF(AND(ISNUMBER(SEARCH("@",formulario!B390)),ISNUMBER(SEARCH(".",formulario!B390)),NOT(ISNUMBER(SEARCH(" ",formulario!B390)))),"OK","ERROR"))</f>
        <v/>
      </c>
      <c r="C390" t="str">
        <f>IF(TRIM(formulario!C390)="","",IF(AND(LEN(TRIM(formulario!C390))=10,ISNUMBER(VALUE(TRIM(formulario!C390))),LEFT(TRIM(formulario!C390),1)="0"),"OK","ERROR"))</f>
        <v/>
      </c>
      <c r="D390" t="str">
        <f>IF(formulario!D390="","",IF(COUNTIF(catalogo_provincias,formulario!D390)&gt;0,"OK","ERROR"))</f>
        <v/>
      </c>
      <c r="E390" t="str">
        <f>IF(formulario!E390="","",IF(COUNTIF(catalogo_ubicacion!$I$2:$I$222,formulario!D390&amp;"|"&amp;formulario!E390)&gt;0,"OK","ERROR"))</f>
        <v/>
      </c>
      <c r="F390" t="str">
        <f>IF(formulario!F390="","",IF(COUNTIF(catalogo_ubicacion!$E$2:$E$1300,formulario!D390&amp;"|"&amp;formulario!E390&amp;"|"&amp;formulario!F390)&gt;0,"OK","ERROR"))</f>
        <v/>
      </c>
      <c r="G390" t="str">
        <f>IF(TRIM(formulario!G390)="","",IF(LEN(formulario!G390)&lt;=256,"OK","ERROR"))</f>
        <v/>
      </c>
      <c r="H390" t="str">
        <f>IF(TRIM(formulario!H390)="","",IF(LEN(formulario!H390)&lt;=256,"OK","ERROR"))</f>
        <v/>
      </c>
      <c r="I390" t="str">
        <f>IF(
TRIM(formulario!I390)="",
"",
IF(
AND(
ISERROR(SEARCH(",",TRIM(formulario!I390))),
LEN(TRIM(formulario!I390))-LEN(SUBSTITUTE(TRIM(formulario!I390),".",""))&lt;=1,
ISNUMBER(--SUBSTITUTE(TRIM(formulario!I390),".","")),
NOT(LEFT(TRIM(formulario!I390),1)="."),
NOT(RIGHT(TRIM(formulario!I390),1)=".")
),
"OK",
"ERROR"
)
)</f>
        <v/>
      </c>
      <c r="J390" t="str">
        <f>IF(TRIM(formulario!J390)="","",IF(LEN(formulario!J390)&lt;=256,"OK","ERROR"))</f>
        <v/>
      </c>
      <c r="K390" t="str">
        <f>IF(TRIM(formulario!K390)="","",IF(LEN(formulario!K390)&lt;=1024,"OK","ERROR"))</f>
        <v/>
      </c>
      <c r="L390" t="str">
        <f>IF(
TRIM(formulario!L390)="",
"",
IF(
AND(
ISERROR(SEARCH(",",TRIM(formulario!L390))),
LEN(TRIM(formulario!L390))-LEN(SUBSTITUTE(TRIM(formulario!L390),".",""))&lt;=1,
ISNUMBER(--SUBSTITUTE(TRIM(formulario!L390),".","")),
NOT(LEFT(TRIM(formulario!L390),1)="."),
NOT(RIGHT(TRIM(formulario!L390),1)=".")
),
"OK",
"ERROR"
)
)</f>
        <v/>
      </c>
      <c r="M390" t="str">
        <f>IF(
TRIM(formulario!M390)="",
"",
IF(
AND(
LEN(TRIM(formulario!M390))=10,
MID(TRIM(formulario!M390),3,1)="/",
MID(TRIM(formulario!M390),6,1)="/",
ISNUMBER(DATE(
VALUE(RIGHT(TRIM(formulario!M390),4)),
VALUE(MID(TRIM(formulario!M390),4,2)),
VALUE(LEFT(TRIM(formulario!M390),2))
))
),
"OK",
"ERROR"
)
)</f>
        <v/>
      </c>
      <c r="N390" t="str">
        <f>IF(
TRIM(formulario!N390)="",
"",
IF(
AND(
LEFT(TRIM(formulario!N390),1)="[",
RIGHT(TRIM(formulario!N390),1)="]",
LEN(TRIM(formulario!N390))-LEN(SUBSTITUTE(TRIM(formulario!N390),"[",""))&gt;=1,
LEN(TRIM(formulario!N390))-LEN(SUBSTITUTE(TRIM(formulario!N390),"]",""))&gt;=1,
LEN(TRIM(formulario!N390))-LEN(SUBSTITUTE(TRIM(formulario!N390),".",""))&gt;=2
),
"OK",
"ERROR"
)
)</f>
        <v/>
      </c>
      <c r="O390" t="str">
        <f>IF(formulario!O390="","",IF(COUNTIF(catalogo_areas_tematicas,formulario!O390)&gt;0,"OK","ERROR"))</f>
        <v/>
      </c>
      <c r="P390" t="str">
        <f>IF(formulario!P390="","",IF(COUNTIF(catalogo_tipos_operacion,formulario!P390)&gt;0,"OK","ERROR"))</f>
        <v/>
      </c>
      <c r="Q390" t="str">
        <f>IF(formulario!Q390="","",IF(COUNTIF(catalogo_productos,formulario!Q390)&gt;0,"OK","ERROR"))</f>
        <v/>
      </c>
    </row>
    <row r="391" spans="1:17">
      <c r="A391" t="str">
        <f>IF(TRIM(formulario!A391)="","",IF(AND(ISNUMBER(VALUE(TRIM(formulario!A391))),OR(LEN(TRIM(formulario!A391))=10, LEN(TRIM(formulario!A391))=13)),"OK","ERROR"))</f>
        <v/>
      </c>
      <c r="B391" t="str">
        <f>IF(TRIM(formulario!B391)="","",IF(AND(ISNUMBER(SEARCH("@",formulario!B391)),ISNUMBER(SEARCH(".",formulario!B391)),NOT(ISNUMBER(SEARCH(" ",formulario!B391)))),"OK","ERROR"))</f>
        <v/>
      </c>
      <c r="C391" t="str">
        <f>IF(TRIM(formulario!C391)="","",IF(AND(LEN(TRIM(formulario!C391))=10,ISNUMBER(VALUE(TRIM(formulario!C391))),LEFT(TRIM(formulario!C391),1)="0"),"OK","ERROR"))</f>
        <v/>
      </c>
      <c r="D391" t="str">
        <f>IF(formulario!D391="","",IF(COUNTIF(catalogo_provincias,formulario!D391)&gt;0,"OK","ERROR"))</f>
        <v/>
      </c>
      <c r="E391" t="str">
        <f>IF(formulario!E391="","",IF(COUNTIF(catalogo_ubicacion!$I$2:$I$222,formulario!D391&amp;"|"&amp;formulario!E391)&gt;0,"OK","ERROR"))</f>
        <v/>
      </c>
      <c r="F391" t="str">
        <f>IF(formulario!F391="","",IF(COUNTIF(catalogo_ubicacion!$E$2:$E$1300,formulario!D391&amp;"|"&amp;formulario!E391&amp;"|"&amp;formulario!F391)&gt;0,"OK","ERROR"))</f>
        <v/>
      </c>
      <c r="G391" t="str">
        <f>IF(TRIM(formulario!G391)="","",IF(LEN(formulario!G391)&lt;=256,"OK","ERROR"))</f>
        <v/>
      </c>
      <c r="H391" t="str">
        <f>IF(TRIM(formulario!H391)="","",IF(LEN(formulario!H391)&lt;=256,"OK","ERROR"))</f>
        <v/>
      </c>
      <c r="I391" t="str">
        <f>IF(
TRIM(formulario!I391)="",
"",
IF(
AND(
ISERROR(SEARCH(",",TRIM(formulario!I391))),
LEN(TRIM(formulario!I391))-LEN(SUBSTITUTE(TRIM(formulario!I391),".",""))&lt;=1,
ISNUMBER(--SUBSTITUTE(TRIM(formulario!I391),".","")),
NOT(LEFT(TRIM(formulario!I391),1)="."),
NOT(RIGHT(TRIM(formulario!I391),1)=".")
),
"OK",
"ERROR"
)
)</f>
        <v/>
      </c>
      <c r="J391" t="str">
        <f>IF(TRIM(formulario!J391)="","",IF(LEN(formulario!J391)&lt;=256,"OK","ERROR"))</f>
        <v/>
      </c>
      <c r="K391" t="str">
        <f>IF(TRIM(formulario!K391)="","",IF(LEN(formulario!K391)&lt;=1024,"OK","ERROR"))</f>
        <v/>
      </c>
      <c r="L391" t="str">
        <f>IF(
TRIM(formulario!L391)="",
"",
IF(
AND(
ISERROR(SEARCH(",",TRIM(formulario!L391))),
LEN(TRIM(formulario!L391))-LEN(SUBSTITUTE(TRIM(formulario!L391),".",""))&lt;=1,
ISNUMBER(--SUBSTITUTE(TRIM(formulario!L391),".","")),
NOT(LEFT(TRIM(formulario!L391),1)="."),
NOT(RIGHT(TRIM(formulario!L391),1)=".")
),
"OK",
"ERROR"
)
)</f>
        <v/>
      </c>
      <c r="M391" t="str">
        <f>IF(
TRIM(formulario!M391)="",
"",
IF(
AND(
LEN(TRIM(formulario!M391))=10,
MID(TRIM(formulario!M391),3,1)="/",
MID(TRIM(formulario!M391),6,1)="/",
ISNUMBER(DATE(
VALUE(RIGHT(TRIM(formulario!M391),4)),
VALUE(MID(TRIM(formulario!M391),4,2)),
VALUE(LEFT(TRIM(formulario!M391),2))
))
),
"OK",
"ERROR"
)
)</f>
        <v/>
      </c>
      <c r="N391" t="str">
        <f>IF(
TRIM(formulario!N391)="",
"",
IF(
AND(
LEFT(TRIM(formulario!N391),1)="[",
RIGHT(TRIM(formulario!N391),1)="]",
LEN(TRIM(formulario!N391))-LEN(SUBSTITUTE(TRIM(formulario!N391),"[",""))&gt;=1,
LEN(TRIM(formulario!N391))-LEN(SUBSTITUTE(TRIM(formulario!N391),"]",""))&gt;=1,
LEN(TRIM(formulario!N391))-LEN(SUBSTITUTE(TRIM(formulario!N391),".",""))&gt;=2
),
"OK",
"ERROR"
)
)</f>
        <v/>
      </c>
      <c r="O391" t="str">
        <f>IF(formulario!O391="","",IF(COUNTIF(catalogo_areas_tematicas,formulario!O391)&gt;0,"OK","ERROR"))</f>
        <v/>
      </c>
      <c r="P391" t="str">
        <f>IF(formulario!P391="","",IF(COUNTIF(catalogo_tipos_operacion,formulario!P391)&gt;0,"OK","ERROR"))</f>
        <v/>
      </c>
      <c r="Q391" t="str">
        <f>IF(formulario!Q391="","",IF(COUNTIF(catalogo_productos,formulario!Q391)&gt;0,"OK","ERROR"))</f>
        <v/>
      </c>
    </row>
    <row r="392" spans="1:17">
      <c r="A392" t="str">
        <f>IF(TRIM(formulario!A392)="","",IF(AND(ISNUMBER(VALUE(TRIM(formulario!A392))),OR(LEN(TRIM(formulario!A392))=10, LEN(TRIM(formulario!A392))=13)),"OK","ERROR"))</f>
        <v/>
      </c>
      <c r="B392" t="str">
        <f>IF(TRIM(formulario!B392)="","",IF(AND(ISNUMBER(SEARCH("@",formulario!B392)),ISNUMBER(SEARCH(".",formulario!B392)),NOT(ISNUMBER(SEARCH(" ",formulario!B392)))),"OK","ERROR"))</f>
        <v/>
      </c>
      <c r="C392" t="str">
        <f>IF(TRIM(formulario!C392)="","",IF(AND(LEN(TRIM(formulario!C392))=10,ISNUMBER(VALUE(TRIM(formulario!C392))),LEFT(TRIM(formulario!C392),1)="0"),"OK","ERROR"))</f>
        <v/>
      </c>
      <c r="D392" t="str">
        <f>IF(formulario!D392="","",IF(COUNTIF(catalogo_provincias,formulario!D392)&gt;0,"OK","ERROR"))</f>
        <v/>
      </c>
      <c r="E392" t="str">
        <f>IF(formulario!E392="","",IF(COUNTIF(catalogo_ubicacion!$I$2:$I$222,formulario!D392&amp;"|"&amp;formulario!E392)&gt;0,"OK","ERROR"))</f>
        <v/>
      </c>
      <c r="F392" t="str">
        <f>IF(formulario!F392="","",IF(COUNTIF(catalogo_ubicacion!$E$2:$E$1300,formulario!D392&amp;"|"&amp;formulario!E392&amp;"|"&amp;formulario!F392)&gt;0,"OK","ERROR"))</f>
        <v/>
      </c>
      <c r="G392" t="str">
        <f>IF(TRIM(formulario!G392)="","",IF(LEN(formulario!G392)&lt;=256,"OK","ERROR"))</f>
        <v/>
      </c>
      <c r="H392" t="str">
        <f>IF(TRIM(formulario!H392)="","",IF(LEN(formulario!H392)&lt;=256,"OK","ERROR"))</f>
        <v/>
      </c>
      <c r="I392" t="str">
        <f>IF(
TRIM(formulario!I392)="",
"",
IF(
AND(
ISERROR(SEARCH(",",TRIM(formulario!I392))),
LEN(TRIM(formulario!I392))-LEN(SUBSTITUTE(TRIM(formulario!I392),".",""))&lt;=1,
ISNUMBER(--SUBSTITUTE(TRIM(formulario!I392),".","")),
NOT(LEFT(TRIM(formulario!I392),1)="."),
NOT(RIGHT(TRIM(formulario!I392),1)=".")
),
"OK",
"ERROR"
)
)</f>
        <v/>
      </c>
      <c r="J392" t="str">
        <f>IF(TRIM(formulario!J392)="","",IF(LEN(formulario!J392)&lt;=256,"OK","ERROR"))</f>
        <v/>
      </c>
      <c r="K392" t="str">
        <f>IF(TRIM(formulario!K392)="","",IF(LEN(formulario!K392)&lt;=1024,"OK","ERROR"))</f>
        <v/>
      </c>
      <c r="L392" t="str">
        <f>IF(
TRIM(formulario!L392)="",
"",
IF(
AND(
ISERROR(SEARCH(",",TRIM(formulario!L392))),
LEN(TRIM(formulario!L392))-LEN(SUBSTITUTE(TRIM(formulario!L392),".",""))&lt;=1,
ISNUMBER(--SUBSTITUTE(TRIM(formulario!L392),".","")),
NOT(LEFT(TRIM(formulario!L392),1)="."),
NOT(RIGHT(TRIM(formulario!L392),1)=".")
),
"OK",
"ERROR"
)
)</f>
        <v/>
      </c>
      <c r="M392" t="str">
        <f>IF(
TRIM(formulario!M392)="",
"",
IF(
AND(
LEN(TRIM(formulario!M392))=10,
MID(TRIM(formulario!M392),3,1)="/",
MID(TRIM(formulario!M392),6,1)="/",
ISNUMBER(DATE(
VALUE(RIGHT(TRIM(formulario!M392),4)),
VALUE(MID(TRIM(formulario!M392),4,2)),
VALUE(LEFT(TRIM(formulario!M392),2))
))
),
"OK",
"ERROR"
)
)</f>
        <v/>
      </c>
      <c r="N392" t="str">
        <f>IF(
TRIM(formulario!N392)="",
"",
IF(
AND(
LEFT(TRIM(formulario!N392),1)="[",
RIGHT(TRIM(formulario!N392),1)="]",
LEN(TRIM(formulario!N392))-LEN(SUBSTITUTE(TRIM(formulario!N392),"[",""))&gt;=1,
LEN(TRIM(formulario!N392))-LEN(SUBSTITUTE(TRIM(formulario!N392),"]",""))&gt;=1,
LEN(TRIM(formulario!N392))-LEN(SUBSTITUTE(TRIM(formulario!N392),".",""))&gt;=2
),
"OK",
"ERROR"
)
)</f>
        <v/>
      </c>
      <c r="O392" t="str">
        <f>IF(formulario!O392="","",IF(COUNTIF(catalogo_areas_tematicas,formulario!O392)&gt;0,"OK","ERROR"))</f>
        <v/>
      </c>
      <c r="P392" t="str">
        <f>IF(formulario!P392="","",IF(COUNTIF(catalogo_tipos_operacion,formulario!P392)&gt;0,"OK","ERROR"))</f>
        <v/>
      </c>
      <c r="Q392" t="str">
        <f>IF(formulario!Q392="","",IF(COUNTIF(catalogo_productos,formulario!Q392)&gt;0,"OK","ERROR"))</f>
        <v/>
      </c>
    </row>
    <row r="393" spans="1:17">
      <c r="A393" t="str">
        <f>IF(TRIM(formulario!A393)="","",IF(AND(ISNUMBER(VALUE(TRIM(formulario!A393))),OR(LEN(TRIM(formulario!A393))=10, LEN(TRIM(formulario!A393))=13)),"OK","ERROR"))</f>
        <v/>
      </c>
      <c r="B393" t="str">
        <f>IF(TRIM(formulario!B393)="","",IF(AND(ISNUMBER(SEARCH("@",formulario!B393)),ISNUMBER(SEARCH(".",formulario!B393)),NOT(ISNUMBER(SEARCH(" ",formulario!B393)))),"OK","ERROR"))</f>
        <v/>
      </c>
      <c r="C393" t="str">
        <f>IF(TRIM(formulario!C393)="","",IF(AND(LEN(TRIM(formulario!C393))=10,ISNUMBER(VALUE(TRIM(formulario!C393))),LEFT(TRIM(formulario!C393),1)="0"),"OK","ERROR"))</f>
        <v/>
      </c>
      <c r="D393" t="str">
        <f>IF(formulario!D393="","",IF(COUNTIF(catalogo_provincias,formulario!D393)&gt;0,"OK","ERROR"))</f>
        <v/>
      </c>
      <c r="E393" t="str">
        <f>IF(formulario!E393="","",IF(COUNTIF(catalogo_ubicacion!$I$2:$I$222,formulario!D393&amp;"|"&amp;formulario!E393)&gt;0,"OK","ERROR"))</f>
        <v/>
      </c>
      <c r="F393" t="str">
        <f>IF(formulario!F393="","",IF(COUNTIF(catalogo_ubicacion!$E$2:$E$1300,formulario!D393&amp;"|"&amp;formulario!E393&amp;"|"&amp;formulario!F393)&gt;0,"OK","ERROR"))</f>
        <v/>
      </c>
      <c r="G393" t="str">
        <f>IF(TRIM(formulario!G393)="","",IF(LEN(formulario!G393)&lt;=256,"OK","ERROR"))</f>
        <v/>
      </c>
      <c r="H393" t="str">
        <f>IF(TRIM(formulario!H393)="","",IF(LEN(formulario!H393)&lt;=256,"OK","ERROR"))</f>
        <v/>
      </c>
      <c r="I393" t="str">
        <f>IF(
TRIM(formulario!I393)="",
"",
IF(
AND(
ISERROR(SEARCH(",",TRIM(formulario!I393))),
LEN(TRIM(formulario!I393))-LEN(SUBSTITUTE(TRIM(formulario!I393),".",""))&lt;=1,
ISNUMBER(--SUBSTITUTE(TRIM(formulario!I393),".","")),
NOT(LEFT(TRIM(formulario!I393),1)="."),
NOT(RIGHT(TRIM(formulario!I393),1)=".")
),
"OK",
"ERROR"
)
)</f>
        <v/>
      </c>
      <c r="J393" t="str">
        <f>IF(TRIM(formulario!J393)="","",IF(LEN(formulario!J393)&lt;=256,"OK","ERROR"))</f>
        <v/>
      </c>
      <c r="K393" t="str">
        <f>IF(TRIM(formulario!K393)="","",IF(LEN(formulario!K393)&lt;=1024,"OK","ERROR"))</f>
        <v/>
      </c>
      <c r="L393" t="str">
        <f>IF(
TRIM(formulario!L393)="",
"",
IF(
AND(
ISERROR(SEARCH(",",TRIM(formulario!L393))),
LEN(TRIM(formulario!L393))-LEN(SUBSTITUTE(TRIM(formulario!L393),".",""))&lt;=1,
ISNUMBER(--SUBSTITUTE(TRIM(formulario!L393),".","")),
NOT(LEFT(TRIM(formulario!L393),1)="."),
NOT(RIGHT(TRIM(formulario!L393),1)=".")
),
"OK",
"ERROR"
)
)</f>
        <v/>
      </c>
      <c r="M393" t="str">
        <f>IF(
TRIM(formulario!M393)="",
"",
IF(
AND(
LEN(TRIM(formulario!M393))=10,
MID(TRIM(formulario!M393),3,1)="/",
MID(TRIM(formulario!M393),6,1)="/",
ISNUMBER(DATE(
VALUE(RIGHT(TRIM(formulario!M393),4)),
VALUE(MID(TRIM(formulario!M393),4,2)),
VALUE(LEFT(TRIM(formulario!M393),2))
))
),
"OK",
"ERROR"
)
)</f>
        <v/>
      </c>
      <c r="N393" t="str">
        <f>IF(
TRIM(formulario!N393)="",
"",
IF(
AND(
LEFT(TRIM(formulario!N393),1)="[",
RIGHT(TRIM(formulario!N393),1)="]",
LEN(TRIM(formulario!N393))-LEN(SUBSTITUTE(TRIM(formulario!N393),"[",""))&gt;=1,
LEN(TRIM(formulario!N393))-LEN(SUBSTITUTE(TRIM(formulario!N393),"]",""))&gt;=1,
LEN(TRIM(formulario!N393))-LEN(SUBSTITUTE(TRIM(formulario!N393),".",""))&gt;=2
),
"OK",
"ERROR"
)
)</f>
        <v/>
      </c>
      <c r="O393" t="str">
        <f>IF(formulario!O393="","",IF(COUNTIF(catalogo_areas_tematicas,formulario!O393)&gt;0,"OK","ERROR"))</f>
        <v/>
      </c>
      <c r="P393" t="str">
        <f>IF(formulario!P393="","",IF(COUNTIF(catalogo_tipos_operacion,formulario!P393)&gt;0,"OK","ERROR"))</f>
        <v/>
      </c>
      <c r="Q393" t="str">
        <f>IF(formulario!Q393="","",IF(COUNTIF(catalogo_productos,formulario!Q393)&gt;0,"OK","ERROR"))</f>
        <v/>
      </c>
    </row>
    <row r="394" spans="1:17">
      <c r="A394" t="str">
        <f>IF(TRIM(formulario!A394)="","",IF(AND(ISNUMBER(VALUE(TRIM(formulario!A394))),OR(LEN(TRIM(formulario!A394))=10, LEN(TRIM(formulario!A394))=13)),"OK","ERROR"))</f>
        <v/>
      </c>
      <c r="B394" t="str">
        <f>IF(TRIM(formulario!B394)="","",IF(AND(ISNUMBER(SEARCH("@",formulario!B394)),ISNUMBER(SEARCH(".",formulario!B394)),NOT(ISNUMBER(SEARCH(" ",formulario!B394)))),"OK","ERROR"))</f>
        <v/>
      </c>
      <c r="C394" t="str">
        <f>IF(TRIM(formulario!C394)="","",IF(AND(LEN(TRIM(formulario!C394))=10,ISNUMBER(VALUE(TRIM(formulario!C394))),LEFT(TRIM(formulario!C394),1)="0"),"OK","ERROR"))</f>
        <v/>
      </c>
      <c r="D394" t="str">
        <f>IF(formulario!D394="","",IF(COUNTIF(catalogo_provincias,formulario!D394)&gt;0,"OK","ERROR"))</f>
        <v/>
      </c>
      <c r="E394" t="str">
        <f>IF(formulario!E394="","",IF(COUNTIF(catalogo_ubicacion!$I$2:$I$222,formulario!D394&amp;"|"&amp;formulario!E394)&gt;0,"OK","ERROR"))</f>
        <v/>
      </c>
      <c r="F394" t="str">
        <f>IF(formulario!F394="","",IF(COUNTIF(catalogo_ubicacion!$E$2:$E$1300,formulario!D394&amp;"|"&amp;formulario!E394&amp;"|"&amp;formulario!F394)&gt;0,"OK","ERROR"))</f>
        <v/>
      </c>
      <c r="G394" t="str">
        <f>IF(TRIM(formulario!G394)="","",IF(LEN(formulario!G394)&lt;=256,"OK","ERROR"))</f>
        <v/>
      </c>
      <c r="H394" t="str">
        <f>IF(TRIM(formulario!H394)="","",IF(LEN(formulario!H394)&lt;=256,"OK","ERROR"))</f>
        <v/>
      </c>
      <c r="I394" t="str">
        <f>IF(
TRIM(formulario!I394)="",
"",
IF(
AND(
ISERROR(SEARCH(",",TRIM(formulario!I394))),
LEN(TRIM(formulario!I394))-LEN(SUBSTITUTE(TRIM(formulario!I394),".",""))&lt;=1,
ISNUMBER(--SUBSTITUTE(TRIM(formulario!I394),".","")),
NOT(LEFT(TRIM(formulario!I394),1)="."),
NOT(RIGHT(TRIM(formulario!I394),1)=".")
),
"OK",
"ERROR"
)
)</f>
        <v/>
      </c>
      <c r="J394" t="str">
        <f>IF(TRIM(formulario!J394)="","",IF(LEN(formulario!J394)&lt;=256,"OK","ERROR"))</f>
        <v/>
      </c>
      <c r="K394" t="str">
        <f>IF(TRIM(formulario!K394)="","",IF(LEN(formulario!K394)&lt;=1024,"OK","ERROR"))</f>
        <v/>
      </c>
      <c r="L394" t="str">
        <f>IF(
TRIM(formulario!L394)="",
"",
IF(
AND(
ISERROR(SEARCH(",",TRIM(formulario!L394))),
LEN(TRIM(formulario!L394))-LEN(SUBSTITUTE(TRIM(formulario!L394),".",""))&lt;=1,
ISNUMBER(--SUBSTITUTE(TRIM(formulario!L394),".","")),
NOT(LEFT(TRIM(formulario!L394),1)="."),
NOT(RIGHT(TRIM(formulario!L394),1)=".")
),
"OK",
"ERROR"
)
)</f>
        <v/>
      </c>
      <c r="M394" t="str">
        <f>IF(
TRIM(formulario!M394)="",
"",
IF(
AND(
LEN(TRIM(formulario!M394))=10,
MID(TRIM(formulario!M394),3,1)="/",
MID(TRIM(formulario!M394),6,1)="/",
ISNUMBER(DATE(
VALUE(RIGHT(TRIM(formulario!M394),4)),
VALUE(MID(TRIM(formulario!M394),4,2)),
VALUE(LEFT(TRIM(formulario!M394),2))
))
),
"OK",
"ERROR"
)
)</f>
        <v/>
      </c>
      <c r="N394" t="str">
        <f>IF(
TRIM(formulario!N394)="",
"",
IF(
AND(
LEFT(TRIM(formulario!N394),1)="[",
RIGHT(TRIM(formulario!N394),1)="]",
LEN(TRIM(formulario!N394))-LEN(SUBSTITUTE(TRIM(formulario!N394),"[",""))&gt;=1,
LEN(TRIM(formulario!N394))-LEN(SUBSTITUTE(TRIM(formulario!N394),"]",""))&gt;=1,
LEN(TRIM(formulario!N394))-LEN(SUBSTITUTE(TRIM(formulario!N394),".",""))&gt;=2
),
"OK",
"ERROR"
)
)</f>
        <v/>
      </c>
      <c r="O394" t="str">
        <f>IF(formulario!O394="","",IF(COUNTIF(catalogo_areas_tematicas,formulario!O394)&gt;0,"OK","ERROR"))</f>
        <v/>
      </c>
      <c r="P394" t="str">
        <f>IF(formulario!P394="","",IF(COUNTIF(catalogo_tipos_operacion,formulario!P394)&gt;0,"OK","ERROR"))</f>
        <v/>
      </c>
      <c r="Q394" t="str">
        <f>IF(formulario!Q394="","",IF(COUNTIF(catalogo_productos,formulario!Q394)&gt;0,"OK","ERROR"))</f>
        <v/>
      </c>
    </row>
    <row r="395" spans="1:17">
      <c r="A395" t="str">
        <f>IF(TRIM(formulario!A395)="","",IF(AND(ISNUMBER(VALUE(TRIM(formulario!A395))),OR(LEN(TRIM(formulario!A395))=10, LEN(TRIM(formulario!A395))=13)),"OK","ERROR"))</f>
        <v/>
      </c>
      <c r="B395" t="str">
        <f>IF(TRIM(formulario!B395)="","",IF(AND(ISNUMBER(SEARCH("@",formulario!B395)),ISNUMBER(SEARCH(".",formulario!B395)),NOT(ISNUMBER(SEARCH(" ",formulario!B395)))),"OK","ERROR"))</f>
        <v/>
      </c>
      <c r="C395" t="str">
        <f>IF(TRIM(formulario!C395)="","",IF(AND(LEN(TRIM(formulario!C395))=10,ISNUMBER(VALUE(TRIM(formulario!C395))),LEFT(TRIM(formulario!C395),1)="0"),"OK","ERROR"))</f>
        <v/>
      </c>
      <c r="D395" t="str">
        <f>IF(formulario!D395="","",IF(COUNTIF(catalogo_provincias,formulario!D395)&gt;0,"OK","ERROR"))</f>
        <v/>
      </c>
      <c r="E395" t="str">
        <f>IF(formulario!E395="","",IF(COUNTIF(catalogo_ubicacion!$I$2:$I$222,formulario!D395&amp;"|"&amp;formulario!E395)&gt;0,"OK","ERROR"))</f>
        <v/>
      </c>
      <c r="F395" t="str">
        <f>IF(formulario!F395="","",IF(COUNTIF(catalogo_ubicacion!$E$2:$E$1300,formulario!D395&amp;"|"&amp;formulario!E395&amp;"|"&amp;formulario!F395)&gt;0,"OK","ERROR"))</f>
        <v/>
      </c>
      <c r="G395" t="str">
        <f>IF(TRIM(formulario!G395)="","",IF(LEN(formulario!G395)&lt;=256,"OK","ERROR"))</f>
        <v/>
      </c>
      <c r="H395" t="str">
        <f>IF(TRIM(formulario!H395)="","",IF(LEN(formulario!H395)&lt;=256,"OK","ERROR"))</f>
        <v/>
      </c>
      <c r="I395" t="str">
        <f>IF(
TRIM(formulario!I395)="",
"",
IF(
AND(
ISERROR(SEARCH(",",TRIM(formulario!I395))),
LEN(TRIM(formulario!I395))-LEN(SUBSTITUTE(TRIM(formulario!I395),".",""))&lt;=1,
ISNUMBER(--SUBSTITUTE(TRIM(formulario!I395),".","")),
NOT(LEFT(TRIM(formulario!I395),1)="."),
NOT(RIGHT(TRIM(formulario!I395),1)=".")
),
"OK",
"ERROR"
)
)</f>
        <v/>
      </c>
      <c r="J395" t="str">
        <f>IF(TRIM(formulario!J395)="","",IF(LEN(formulario!J395)&lt;=256,"OK","ERROR"))</f>
        <v/>
      </c>
      <c r="K395" t="str">
        <f>IF(TRIM(formulario!K395)="","",IF(LEN(formulario!K395)&lt;=1024,"OK","ERROR"))</f>
        <v/>
      </c>
      <c r="L395" t="str">
        <f>IF(
TRIM(formulario!L395)="",
"",
IF(
AND(
ISERROR(SEARCH(",",TRIM(formulario!L395))),
LEN(TRIM(formulario!L395))-LEN(SUBSTITUTE(TRIM(formulario!L395),".",""))&lt;=1,
ISNUMBER(--SUBSTITUTE(TRIM(formulario!L395),".","")),
NOT(LEFT(TRIM(formulario!L395),1)="."),
NOT(RIGHT(TRIM(formulario!L395),1)=".")
),
"OK",
"ERROR"
)
)</f>
        <v/>
      </c>
      <c r="M395" t="str">
        <f>IF(
TRIM(formulario!M395)="",
"",
IF(
AND(
LEN(TRIM(formulario!M395))=10,
MID(TRIM(formulario!M395),3,1)="/",
MID(TRIM(formulario!M395),6,1)="/",
ISNUMBER(DATE(
VALUE(RIGHT(TRIM(formulario!M395),4)),
VALUE(MID(TRIM(formulario!M395),4,2)),
VALUE(LEFT(TRIM(formulario!M395),2))
))
),
"OK",
"ERROR"
)
)</f>
        <v/>
      </c>
      <c r="N395" t="str">
        <f>IF(
TRIM(formulario!N395)="",
"",
IF(
AND(
LEFT(TRIM(formulario!N395),1)="[",
RIGHT(TRIM(formulario!N395),1)="]",
LEN(TRIM(formulario!N395))-LEN(SUBSTITUTE(TRIM(formulario!N395),"[",""))&gt;=1,
LEN(TRIM(formulario!N395))-LEN(SUBSTITUTE(TRIM(formulario!N395),"]",""))&gt;=1,
LEN(TRIM(formulario!N395))-LEN(SUBSTITUTE(TRIM(formulario!N395),".",""))&gt;=2
),
"OK",
"ERROR"
)
)</f>
        <v/>
      </c>
      <c r="O395" t="str">
        <f>IF(formulario!O395="","",IF(COUNTIF(catalogo_areas_tematicas,formulario!O395)&gt;0,"OK","ERROR"))</f>
        <v/>
      </c>
      <c r="P395" t="str">
        <f>IF(formulario!P395="","",IF(COUNTIF(catalogo_tipos_operacion,formulario!P395)&gt;0,"OK","ERROR"))</f>
        <v/>
      </c>
      <c r="Q395" t="str">
        <f>IF(formulario!Q395="","",IF(COUNTIF(catalogo_productos,formulario!Q395)&gt;0,"OK","ERROR"))</f>
        <v/>
      </c>
    </row>
    <row r="396" spans="1:17">
      <c r="A396" t="str">
        <f>IF(TRIM(formulario!A396)="","",IF(AND(ISNUMBER(VALUE(TRIM(formulario!A396))),OR(LEN(TRIM(formulario!A396))=10, LEN(TRIM(formulario!A396))=13)),"OK","ERROR"))</f>
        <v/>
      </c>
      <c r="B396" t="str">
        <f>IF(TRIM(formulario!B396)="","",IF(AND(ISNUMBER(SEARCH("@",formulario!B396)),ISNUMBER(SEARCH(".",formulario!B396)),NOT(ISNUMBER(SEARCH(" ",formulario!B396)))),"OK","ERROR"))</f>
        <v/>
      </c>
      <c r="C396" t="str">
        <f>IF(TRIM(formulario!C396)="","",IF(AND(LEN(TRIM(formulario!C396))=10,ISNUMBER(VALUE(TRIM(formulario!C396))),LEFT(TRIM(formulario!C396),1)="0"),"OK","ERROR"))</f>
        <v/>
      </c>
      <c r="D396" t="str">
        <f>IF(formulario!D396="","",IF(COUNTIF(catalogo_provincias,formulario!D396)&gt;0,"OK","ERROR"))</f>
        <v/>
      </c>
      <c r="E396" t="str">
        <f>IF(formulario!E396="","",IF(COUNTIF(catalogo_ubicacion!$I$2:$I$222,formulario!D396&amp;"|"&amp;formulario!E396)&gt;0,"OK","ERROR"))</f>
        <v/>
      </c>
      <c r="F396" t="str">
        <f>IF(formulario!F396="","",IF(COUNTIF(catalogo_ubicacion!$E$2:$E$1300,formulario!D396&amp;"|"&amp;formulario!E396&amp;"|"&amp;formulario!F396)&gt;0,"OK","ERROR"))</f>
        <v/>
      </c>
      <c r="G396" t="str">
        <f>IF(TRIM(formulario!G396)="","",IF(LEN(formulario!G396)&lt;=256,"OK","ERROR"))</f>
        <v/>
      </c>
      <c r="H396" t="str">
        <f>IF(TRIM(formulario!H396)="","",IF(LEN(formulario!H396)&lt;=256,"OK","ERROR"))</f>
        <v/>
      </c>
      <c r="I396" t="str">
        <f>IF(
TRIM(formulario!I396)="",
"",
IF(
AND(
ISERROR(SEARCH(",",TRIM(formulario!I396))),
LEN(TRIM(formulario!I396))-LEN(SUBSTITUTE(TRIM(formulario!I396),".",""))&lt;=1,
ISNUMBER(--SUBSTITUTE(TRIM(formulario!I396),".","")),
NOT(LEFT(TRIM(formulario!I396),1)="."),
NOT(RIGHT(TRIM(formulario!I396),1)=".")
),
"OK",
"ERROR"
)
)</f>
        <v/>
      </c>
      <c r="J396" t="str">
        <f>IF(TRIM(formulario!J396)="","",IF(LEN(formulario!J396)&lt;=256,"OK","ERROR"))</f>
        <v/>
      </c>
      <c r="K396" t="str">
        <f>IF(TRIM(formulario!K396)="","",IF(LEN(formulario!K396)&lt;=1024,"OK","ERROR"))</f>
        <v/>
      </c>
      <c r="L396" t="str">
        <f>IF(
TRIM(formulario!L396)="",
"",
IF(
AND(
ISERROR(SEARCH(",",TRIM(formulario!L396))),
LEN(TRIM(formulario!L396))-LEN(SUBSTITUTE(TRIM(formulario!L396),".",""))&lt;=1,
ISNUMBER(--SUBSTITUTE(TRIM(formulario!L396),".","")),
NOT(LEFT(TRIM(formulario!L396),1)="."),
NOT(RIGHT(TRIM(formulario!L396),1)=".")
),
"OK",
"ERROR"
)
)</f>
        <v/>
      </c>
      <c r="M396" t="str">
        <f>IF(
TRIM(formulario!M396)="",
"",
IF(
AND(
LEN(TRIM(formulario!M396))=10,
MID(TRIM(formulario!M396),3,1)="/",
MID(TRIM(formulario!M396),6,1)="/",
ISNUMBER(DATE(
VALUE(RIGHT(TRIM(formulario!M396),4)),
VALUE(MID(TRIM(formulario!M396),4,2)),
VALUE(LEFT(TRIM(formulario!M396),2))
))
),
"OK",
"ERROR"
)
)</f>
        <v/>
      </c>
      <c r="N396" t="str">
        <f>IF(
TRIM(formulario!N396)="",
"",
IF(
AND(
LEFT(TRIM(formulario!N396),1)="[",
RIGHT(TRIM(formulario!N396),1)="]",
LEN(TRIM(formulario!N396))-LEN(SUBSTITUTE(TRIM(formulario!N396),"[",""))&gt;=1,
LEN(TRIM(formulario!N396))-LEN(SUBSTITUTE(TRIM(formulario!N396),"]",""))&gt;=1,
LEN(TRIM(formulario!N396))-LEN(SUBSTITUTE(TRIM(formulario!N396),".",""))&gt;=2
),
"OK",
"ERROR"
)
)</f>
        <v/>
      </c>
      <c r="O396" t="str">
        <f>IF(formulario!O396="","",IF(COUNTIF(catalogo_areas_tematicas,formulario!O396)&gt;0,"OK","ERROR"))</f>
        <v/>
      </c>
      <c r="P396" t="str">
        <f>IF(formulario!P396="","",IF(COUNTIF(catalogo_tipos_operacion,formulario!P396)&gt;0,"OK","ERROR"))</f>
        <v/>
      </c>
      <c r="Q396" t="str">
        <f>IF(formulario!Q396="","",IF(COUNTIF(catalogo_productos,formulario!Q396)&gt;0,"OK","ERROR"))</f>
        <v/>
      </c>
    </row>
    <row r="397" spans="1:17">
      <c r="A397" t="str">
        <f>IF(TRIM(formulario!A397)="","",IF(AND(ISNUMBER(VALUE(TRIM(formulario!A397))),OR(LEN(TRIM(formulario!A397))=10, LEN(TRIM(formulario!A397))=13)),"OK","ERROR"))</f>
        <v/>
      </c>
      <c r="B397" t="str">
        <f>IF(TRIM(formulario!B397)="","",IF(AND(ISNUMBER(SEARCH("@",formulario!B397)),ISNUMBER(SEARCH(".",formulario!B397)),NOT(ISNUMBER(SEARCH(" ",formulario!B397)))),"OK","ERROR"))</f>
        <v/>
      </c>
      <c r="C397" t="str">
        <f>IF(TRIM(formulario!C397)="","",IF(AND(LEN(TRIM(formulario!C397))=10,ISNUMBER(VALUE(TRIM(formulario!C397))),LEFT(TRIM(formulario!C397),1)="0"),"OK","ERROR"))</f>
        <v/>
      </c>
      <c r="D397" t="str">
        <f>IF(formulario!D397="","",IF(COUNTIF(catalogo_provincias,formulario!D397)&gt;0,"OK","ERROR"))</f>
        <v/>
      </c>
      <c r="E397" t="str">
        <f>IF(formulario!E397="","",IF(COUNTIF(catalogo_ubicacion!$I$2:$I$222,formulario!D397&amp;"|"&amp;formulario!E397)&gt;0,"OK","ERROR"))</f>
        <v/>
      </c>
      <c r="F397" t="str">
        <f>IF(formulario!F397="","",IF(COUNTIF(catalogo_ubicacion!$E$2:$E$1300,formulario!D397&amp;"|"&amp;formulario!E397&amp;"|"&amp;formulario!F397)&gt;0,"OK","ERROR"))</f>
        <v/>
      </c>
      <c r="G397" t="str">
        <f>IF(TRIM(formulario!G397)="","",IF(LEN(formulario!G397)&lt;=256,"OK","ERROR"))</f>
        <v/>
      </c>
      <c r="H397" t="str">
        <f>IF(TRIM(formulario!H397)="","",IF(LEN(formulario!H397)&lt;=256,"OK","ERROR"))</f>
        <v/>
      </c>
      <c r="I397" t="str">
        <f>IF(
TRIM(formulario!I397)="",
"",
IF(
AND(
ISERROR(SEARCH(",",TRIM(formulario!I397))),
LEN(TRIM(formulario!I397))-LEN(SUBSTITUTE(TRIM(formulario!I397),".",""))&lt;=1,
ISNUMBER(--SUBSTITUTE(TRIM(formulario!I397),".","")),
NOT(LEFT(TRIM(formulario!I397),1)="."),
NOT(RIGHT(TRIM(formulario!I397),1)=".")
),
"OK",
"ERROR"
)
)</f>
        <v/>
      </c>
      <c r="J397" t="str">
        <f>IF(TRIM(formulario!J397)="","",IF(LEN(formulario!J397)&lt;=256,"OK","ERROR"))</f>
        <v/>
      </c>
      <c r="K397" t="str">
        <f>IF(TRIM(formulario!K397)="","",IF(LEN(formulario!K397)&lt;=1024,"OK","ERROR"))</f>
        <v/>
      </c>
      <c r="L397" t="str">
        <f>IF(
TRIM(formulario!L397)="",
"",
IF(
AND(
ISERROR(SEARCH(",",TRIM(formulario!L397))),
LEN(TRIM(formulario!L397))-LEN(SUBSTITUTE(TRIM(formulario!L397),".",""))&lt;=1,
ISNUMBER(--SUBSTITUTE(TRIM(formulario!L397),".","")),
NOT(LEFT(TRIM(formulario!L397),1)="."),
NOT(RIGHT(TRIM(formulario!L397),1)=".")
),
"OK",
"ERROR"
)
)</f>
        <v/>
      </c>
      <c r="M397" t="str">
        <f>IF(
TRIM(formulario!M397)="",
"",
IF(
AND(
LEN(TRIM(formulario!M397))=10,
MID(TRIM(formulario!M397),3,1)="/",
MID(TRIM(formulario!M397),6,1)="/",
ISNUMBER(DATE(
VALUE(RIGHT(TRIM(formulario!M397),4)),
VALUE(MID(TRIM(formulario!M397),4,2)),
VALUE(LEFT(TRIM(formulario!M397),2))
))
),
"OK",
"ERROR"
)
)</f>
        <v/>
      </c>
      <c r="N397" t="str">
        <f>IF(
TRIM(formulario!N397)="",
"",
IF(
AND(
LEFT(TRIM(formulario!N397),1)="[",
RIGHT(TRIM(formulario!N397),1)="]",
LEN(TRIM(formulario!N397))-LEN(SUBSTITUTE(TRIM(formulario!N397),"[",""))&gt;=1,
LEN(TRIM(formulario!N397))-LEN(SUBSTITUTE(TRIM(formulario!N397),"]",""))&gt;=1,
LEN(TRIM(formulario!N397))-LEN(SUBSTITUTE(TRIM(formulario!N397),".",""))&gt;=2
),
"OK",
"ERROR"
)
)</f>
        <v/>
      </c>
      <c r="O397" t="str">
        <f>IF(formulario!O397="","",IF(COUNTIF(catalogo_areas_tematicas,formulario!O397)&gt;0,"OK","ERROR"))</f>
        <v/>
      </c>
      <c r="P397" t="str">
        <f>IF(formulario!P397="","",IF(COUNTIF(catalogo_tipos_operacion,formulario!P397)&gt;0,"OK","ERROR"))</f>
        <v/>
      </c>
      <c r="Q397" t="str">
        <f>IF(formulario!Q397="","",IF(COUNTIF(catalogo_productos,formulario!Q397)&gt;0,"OK","ERROR"))</f>
        <v/>
      </c>
    </row>
    <row r="398" spans="1:17">
      <c r="A398" t="str">
        <f>IF(TRIM(formulario!A398)="","",IF(AND(ISNUMBER(VALUE(TRIM(formulario!A398))),OR(LEN(TRIM(formulario!A398))=10, LEN(TRIM(formulario!A398))=13)),"OK","ERROR"))</f>
        <v/>
      </c>
      <c r="B398" t="str">
        <f>IF(TRIM(formulario!B398)="","",IF(AND(ISNUMBER(SEARCH("@",formulario!B398)),ISNUMBER(SEARCH(".",formulario!B398)),NOT(ISNUMBER(SEARCH(" ",formulario!B398)))),"OK","ERROR"))</f>
        <v/>
      </c>
      <c r="C398" t="str">
        <f>IF(TRIM(formulario!C398)="","",IF(AND(LEN(TRIM(formulario!C398))=10,ISNUMBER(VALUE(TRIM(formulario!C398))),LEFT(TRIM(formulario!C398),1)="0"),"OK","ERROR"))</f>
        <v/>
      </c>
      <c r="D398" t="str">
        <f>IF(formulario!D398="","",IF(COUNTIF(catalogo_provincias,formulario!D398)&gt;0,"OK","ERROR"))</f>
        <v/>
      </c>
      <c r="E398" t="str">
        <f>IF(formulario!E398="","",IF(COUNTIF(catalogo_ubicacion!$I$2:$I$222,formulario!D398&amp;"|"&amp;formulario!E398)&gt;0,"OK","ERROR"))</f>
        <v/>
      </c>
      <c r="F398" t="str">
        <f>IF(formulario!F398="","",IF(COUNTIF(catalogo_ubicacion!$E$2:$E$1300,formulario!D398&amp;"|"&amp;formulario!E398&amp;"|"&amp;formulario!F398)&gt;0,"OK","ERROR"))</f>
        <v/>
      </c>
      <c r="G398" t="str">
        <f>IF(TRIM(formulario!G398)="","",IF(LEN(formulario!G398)&lt;=256,"OK","ERROR"))</f>
        <v/>
      </c>
      <c r="H398" t="str">
        <f>IF(TRIM(formulario!H398)="","",IF(LEN(formulario!H398)&lt;=256,"OK","ERROR"))</f>
        <v/>
      </c>
      <c r="I398" t="str">
        <f>IF(
TRIM(formulario!I398)="",
"",
IF(
AND(
ISERROR(SEARCH(",",TRIM(formulario!I398))),
LEN(TRIM(formulario!I398))-LEN(SUBSTITUTE(TRIM(formulario!I398),".",""))&lt;=1,
ISNUMBER(--SUBSTITUTE(TRIM(formulario!I398),".","")),
NOT(LEFT(TRIM(formulario!I398),1)="."),
NOT(RIGHT(TRIM(formulario!I398),1)=".")
),
"OK",
"ERROR"
)
)</f>
        <v/>
      </c>
      <c r="J398" t="str">
        <f>IF(TRIM(formulario!J398)="","",IF(LEN(formulario!J398)&lt;=256,"OK","ERROR"))</f>
        <v/>
      </c>
      <c r="K398" t="str">
        <f>IF(TRIM(formulario!K398)="","",IF(LEN(formulario!K398)&lt;=1024,"OK","ERROR"))</f>
        <v/>
      </c>
      <c r="L398" t="str">
        <f>IF(
TRIM(formulario!L398)="",
"",
IF(
AND(
ISERROR(SEARCH(",",TRIM(formulario!L398))),
LEN(TRIM(formulario!L398))-LEN(SUBSTITUTE(TRIM(formulario!L398),".",""))&lt;=1,
ISNUMBER(--SUBSTITUTE(TRIM(formulario!L398),".","")),
NOT(LEFT(TRIM(formulario!L398),1)="."),
NOT(RIGHT(TRIM(formulario!L398),1)=".")
),
"OK",
"ERROR"
)
)</f>
        <v/>
      </c>
      <c r="M398" t="str">
        <f>IF(
TRIM(formulario!M398)="",
"",
IF(
AND(
LEN(TRIM(formulario!M398))=10,
MID(TRIM(formulario!M398),3,1)="/",
MID(TRIM(formulario!M398),6,1)="/",
ISNUMBER(DATE(
VALUE(RIGHT(TRIM(formulario!M398),4)),
VALUE(MID(TRIM(formulario!M398),4,2)),
VALUE(LEFT(TRIM(formulario!M398),2))
))
),
"OK",
"ERROR"
)
)</f>
        <v/>
      </c>
      <c r="N398" t="str">
        <f>IF(
TRIM(formulario!N398)="",
"",
IF(
AND(
LEFT(TRIM(formulario!N398),1)="[",
RIGHT(TRIM(formulario!N398),1)="]",
LEN(TRIM(formulario!N398))-LEN(SUBSTITUTE(TRIM(formulario!N398),"[",""))&gt;=1,
LEN(TRIM(formulario!N398))-LEN(SUBSTITUTE(TRIM(formulario!N398),"]",""))&gt;=1,
LEN(TRIM(formulario!N398))-LEN(SUBSTITUTE(TRIM(formulario!N398),".",""))&gt;=2
),
"OK",
"ERROR"
)
)</f>
        <v/>
      </c>
      <c r="O398" t="str">
        <f>IF(formulario!O398="","",IF(COUNTIF(catalogo_areas_tematicas,formulario!O398)&gt;0,"OK","ERROR"))</f>
        <v/>
      </c>
      <c r="P398" t="str">
        <f>IF(formulario!P398="","",IF(COUNTIF(catalogo_tipos_operacion,formulario!P398)&gt;0,"OK","ERROR"))</f>
        <v/>
      </c>
      <c r="Q398" t="str">
        <f>IF(formulario!Q398="","",IF(COUNTIF(catalogo_productos,formulario!Q398)&gt;0,"OK","ERROR"))</f>
        <v/>
      </c>
    </row>
    <row r="399" spans="1:17">
      <c r="A399" t="str">
        <f>IF(TRIM(formulario!A399)="","",IF(AND(ISNUMBER(VALUE(TRIM(formulario!A399))),OR(LEN(TRIM(formulario!A399))=10, LEN(TRIM(formulario!A399))=13)),"OK","ERROR"))</f>
        <v/>
      </c>
      <c r="B399" t="str">
        <f>IF(TRIM(formulario!B399)="","",IF(AND(ISNUMBER(SEARCH("@",formulario!B399)),ISNUMBER(SEARCH(".",formulario!B399)),NOT(ISNUMBER(SEARCH(" ",formulario!B399)))),"OK","ERROR"))</f>
        <v/>
      </c>
      <c r="C399" t="str">
        <f>IF(TRIM(formulario!C399)="","",IF(AND(LEN(TRIM(formulario!C399))=10,ISNUMBER(VALUE(TRIM(formulario!C399))),LEFT(TRIM(formulario!C399),1)="0"),"OK","ERROR"))</f>
        <v/>
      </c>
      <c r="D399" t="str">
        <f>IF(formulario!D399="","",IF(COUNTIF(catalogo_provincias,formulario!D399)&gt;0,"OK","ERROR"))</f>
        <v/>
      </c>
      <c r="E399" t="str">
        <f>IF(formulario!E399="","",IF(COUNTIF(catalogo_ubicacion!$I$2:$I$222,formulario!D399&amp;"|"&amp;formulario!E399)&gt;0,"OK","ERROR"))</f>
        <v/>
      </c>
      <c r="F399" t="str">
        <f>IF(formulario!F399="","",IF(COUNTIF(catalogo_ubicacion!$E$2:$E$1300,formulario!D399&amp;"|"&amp;formulario!E399&amp;"|"&amp;formulario!F399)&gt;0,"OK","ERROR"))</f>
        <v/>
      </c>
      <c r="G399" t="str">
        <f>IF(TRIM(formulario!G399)="","",IF(LEN(formulario!G399)&lt;=256,"OK","ERROR"))</f>
        <v/>
      </c>
      <c r="H399" t="str">
        <f>IF(TRIM(formulario!H399)="","",IF(LEN(formulario!H399)&lt;=256,"OK","ERROR"))</f>
        <v/>
      </c>
      <c r="I399" t="str">
        <f>IF(
TRIM(formulario!I399)="",
"",
IF(
AND(
ISERROR(SEARCH(",",TRIM(formulario!I399))),
LEN(TRIM(formulario!I399))-LEN(SUBSTITUTE(TRIM(formulario!I399),".",""))&lt;=1,
ISNUMBER(--SUBSTITUTE(TRIM(formulario!I399),".","")),
NOT(LEFT(TRIM(formulario!I399),1)="."),
NOT(RIGHT(TRIM(formulario!I399),1)=".")
),
"OK",
"ERROR"
)
)</f>
        <v/>
      </c>
      <c r="J399" t="str">
        <f>IF(TRIM(formulario!J399)="","",IF(LEN(formulario!J399)&lt;=256,"OK","ERROR"))</f>
        <v/>
      </c>
      <c r="K399" t="str">
        <f>IF(TRIM(formulario!K399)="","",IF(LEN(formulario!K399)&lt;=1024,"OK","ERROR"))</f>
        <v/>
      </c>
      <c r="L399" t="str">
        <f>IF(
TRIM(formulario!L399)="",
"",
IF(
AND(
ISERROR(SEARCH(",",TRIM(formulario!L399))),
LEN(TRIM(formulario!L399))-LEN(SUBSTITUTE(TRIM(formulario!L399),".",""))&lt;=1,
ISNUMBER(--SUBSTITUTE(TRIM(formulario!L399),".","")),
NOT(LEFT(TRIM(formulario!L399),1)="."),
NOT(RIGHT(TRIM(formulario!L399),1)=".")
),
"OK",
"ERROR"
)
)</f>
        <v/>
      </c>
      <c r="M399" t="str">
        <f>IF(
TRIM(formulario!M399)="",
"",
IF(
AND(
LEN(TRIM(formulario!M399))=10,
MID(TRIM(formulario!M399),3,1)="/",
MID(TRIM(formulario!M399),6,1)="/",
ISNUMBER(DATE(
VALUE(RIGHT(TRIM(formulario!M399),4)),
VALUE(MID(TRIM(formulario!M399),4,2)),
VALUE(LEFT(TRIM(formulario!M399),2))
))
),
"OK",
"ERROR"
)
)</f>
        <v/>
      </c>
      <c r="N399" t="str">
        <f>IF(
TRIM(formulario!N399)="",
"",
IF(
AND(
LEFT(TRIM(formulario!N399),1)="[",
RIGHT(TRIM(formulario!N399),1)="]",
LEN(TRIM(formulario!N399))-LEN(SUBSTITUTE(TRIM(formulario!N399),"[",""))&gt;=1,
LEN(TRIM(formulario!N399))-LEN(SUBSTITUTE(TRIM(formulario!N399),"]",""))&gt;=1,
LEN(TRIM(formulario!N399))-LEN(SUBSTITUTE(TRIM(formulario!N399),".",""))&gt;=2
),
"OK",
"ERROR"
)
)</f>
        <v/>
      </c>
      <c r="O399" t="str">
        <f>IF(formulario!O399="","",IF(COUNTIF(catalogo_areas_tematicas,formulario!O399)&gt;0,"OK","ERROR"))</f>
        <v/>
      </c>
      <c r="P399" t="str">
        <f>IF(formulario!P399="","",IF(COUNTIF(catalogo_tipos_operacion,formulario!P399)&gt;0,"OK","ERROR"))</f>
        <v/>
      </c>
      <c r="Q399" t="str">
        <f>IF(formulario!Q399="","",IF(COUNTIF(catalogo_productos,formulario!Q399)&gt;0,"OK","ERROR"))</f>
        <v/>
      </c>
    </row>
    <row r="400" spans="1:17">
      <c r="A400" t="str">
        <f>IF(TRIM(formulario!A400)="","",IF(AND(ISNUMBER(VALUE(TRIM(formulario!A400))),OR(LEN(TRIM(formulario!A400))=10, LEN(TRIM(formulario!A400))=13)),"OK","ERROR"))</f>
        <v/>
      </c>
      <c r="B400" t="str">
        <f>IF(TRIM(formulario!B400)="","",IF(AND(ISNUMBER(SEARCH("@",formulario!B400)),ISNUMBER(SEARCH(".",formulario!B400)),NOT(ISNUMBER(SEARCH(" ",formulario!B400)))),"OK","ERROR"))</f>
        <v/>
      </c>
      <c r="C400" t="str">
        <f>IF(TRIM(formulario!C400)="","",IF(AND(LEN(TRIM(formulario!C400))=10,ISNUMBER(VALUE(TRIM(formulario!C400))),LEFT(TRIM(formulario!C400),1)="0"),"OK","ERROR"))</f>
        <v/>
      </c>
      <c r="D400" t="str">
        <f>IF(formulario!D400="","",IF(COUNTIF(catalogo_provincias,formulario!D400)&gt;0,"OK","ERROR"))</f>
        <v/>
      </c>
      <c r="E400" t="str">
        <f>IF(formulario!E400="","",IF(COUNTIF(catalogo_ubicacion!$I$2:$I$222,formulario!D400&amp;"|"&amp;formulario!E400)&gt;0,"OK","ERROR"))</f>
        <v/>
      </c>
      <c r="F400" t="str">
        <f>IF(formulario!F400="","",IF(COUNTIF(catalogo_ubicacion!$E$2:$E$1300,formulario!D400&amp;"|"&amp;formulario!E400&amp;"|"&amp;formulario!F400)&gt;0,"OK","ERROR"))</f>
        <v/>
      </c>
      <c r="G400" t="str">
        <f>IF(TRIM(formulario!G400)="","",IF(LEN(formulario!G400)&lt;=256,"OK","ERROR"))</f>
        <v/>
      </c>
      <c r="H400" t="str">
        <f>IF(TRIM(formulario!H400)="","",IF(LEN(formulario!H400)&lt;=256,"OK","ERROR"))</f>
        <v/>
      </c>
      <c r="I400" t="str">
        <f>IF(
TRIM(formulario!I400)="",
"",
IF(
AND(
ISERROR(SEARCH(",",TRIM(formulario!I400))),
LEN(TRIM(formulario!I400))-LEN(SUBSTITUTE(TRIM(formulario!I400),".",""))&lt;=1,
ISNUMBER(--SUBSTITUTE(TRIM(formulario!I400),".","")),
NOT(LEFT(TRIM(formulario!I400),1)="."),
NOT(RIGHT(TRIM(formulario!I400),1)=".")
),
"OK",
"ERROR"
)
)</f>
        <v/>
      </c>
      <c r="J400" t="str">
        <f>IF(TRIM(formulario!J400)="","",IF(LEN(formulario!J400)&lt;=256,"OK","ERROR"))</f>
        <v/>
      </c>
      <c r="K400" t="str">
        <f>IF(TRIM(formulario!K400)="","",IF(LEN(formulario!K400)&lt;=1024,"OK","ERROR"))</f>
        <v/>
      </c>
      <c r="L400" t="str">
        <f>IF(
TRIM(formulario!L400)="",
"",
IF(
AND(
ISERROR(SEARCH(",",TRIM(formulario!L400))),
LEN(TRIM(formulario!L400))-LEN(SUBSTITUTE(TRIM(formulario!L400),".",""))&lt;=1,
ISNUMBER(--SUBSTITUTE(TRIM(formulario!L400),".","")),
NOT(LEFT(TRIM(formulario!L400),1)="."),
NOT(RIGHT(TRIM(formulario!L400),1)=".")
),
"OK",
"ERROR"
)
)</f>
        <v/>
      </c>
      <c r="M400" t="str">
        <f>IF(
TRIM(formulario!M400)="",
"",
IF(
AND(
LEN(TRIM(formulario!M400))=10,
MID(TRIM(formulario!M400),3,1)="/",
MID(TRIM(formulario!M400),6,1)="/",
ISNUMBER(DATE(
VALUE(RIGHT(TRIM(formulario!M400),4)),
VALUE(MID(TRIM(formulario!M400),4,2)),
VALUE(LEFT(TRIM(formulario!M400),2))
))
),
"OK",
"ERROR"
)
)</f>
        <v/>
      </c>
      <c r="N400" t="str">
        <f>IF(
TRIM(formulario!N400)="",
"",
IF(
AND(
LEFT(TRIM(formulario!N400),1)="[",
RIGHT(TRIM(formulario!N400),1)="]",
LEN(TRIM(formulario!N400))-LEN(SUBSTITUTE(TRIM(formulario!N400),"[",""))&gt;=1,
LEN(TRIM(formulario!N400))-LEN(SUBSTITUTE(TRIM(formulario!N400),"]",""))&gt;=1,
LEN(TRIM(formulario!N400))-LEN(SUBSTITUTE(TRIM(formulario!N400),".",""))&gt;=2
),
"OK",
"ERROR"
)
)</f>
        <v/>
      </c>
      <c r="O400" t="str">
        <f>IF(formulario!O400="","",IF(COUNTIF(catalogo_areas_tematicas,formulario!O400)&gt;0,"OK","ERROR"))</f>
        <v/>
      </c>
      <c r="P400" t="str">
        <f>IF(formulario!P400="","",IF(COUNTIF(catalogo_tipos_operacion,formulario!P400)&gt;0,"OK","ERROR"))</f>
        <v/>
      </c>
      <c r="Q400" t="str">
        <f>IF(formulario!Q400="","",IF(COUNTIF(catalogo_productos,formulario!Q400)&gt;0,"OK","ERROR"))</f>
        <v/>
      </c>
    </row>
    <row r="401" spans="1:17">
      <c r="A401" t="str">
        <f>IF(TRIM(formulario!A401)="","",IF(AND(ISNUMBER(VALUE(TRIM(formulario!A401))),OR(LEN(TRIM(formulario!A401))=10, LEN(TRIM(formulario!A401))=13)),"OK","ERROR"))</f>
        <v/>
      </c>
      <c r="B401" t="str">
        <f>IF(TRIM(formulario!B401)="","",IF(AND(ISNUMBER(SEARCH("@",formulario!B401)),ISNUMBER(SEARCH(".",formulario!B401)),NOT(ISNUMBER(SEARCH(" ",formulario!B401)))),"OK","ERROR"))</f>
        <v/>
      </c>
      <c r="C401" t="str">
        <f>IF(TRIM(formulario!C401)="","",IF(AND(LEN(TRIM(formulario!C401))=10,ISNUMBER(VALUE(TRIM(formulario!C401))),LEFT(TRIM(formulario!C401),1)="0"),"OK","ERROR"))</f>
        <v/>
      </c>
      <c r="D401" t="str">
        <f>IF(formulario!D401="","",IF(COUNTIF(catalogo_provincias,formulario!D401)&gt;0,"OK","ERROR"))</f>
        <v/>
      </c>
      <c r="E401" t="str">
        <f>IF(formulario!E401="","",IF(COUNTIF(catalogo_ubicacion!$I$2:$I$222,formulario!D401&amp;"|"&amp;formulario!E401)&gt;0,"OK","ERROR"))</f>
        <v/>
      </c>
      <c r="F401" t="str">
        <f>IF(formulario!F401="","",IF(COUNTIF(catalogo_ubicacion!$E$2:$E$1300,formulario!D401&amp;"|"&amp;formulario!E401&amp;"|"&amp;formulario!F401)&gt;0,"OK","ERROR"))</f>
        <v/>
      </c>
      <c r="G401" t="str">
        <f>IF(TRIM(formulario!G401)="","",IF(LEN(formulario!G401)&lt;=256,"OK","ERROR"))</f>
        <v/>
      </c>
      <c r="H401" t="str">
        <f>IF(TRIM(formulario!H401)="","",IF(LEN(formulario!H401)&lt;=256,"OK","ERROR"))</f>
        <v/>
      </c>
      <c r="I401" t="str">
        <f>IF(
TRIM(formulario!I401)="",
"",
IF(
AND(
ISERROR(SEARCH(",",TRIM(formulario!I401))),
LEN(TRIM(formulario!I401))-LEN(SUBSTITUTE(TRIM(formulario!I401),".",""))&lt;=1,
ISNUMBER(--SUBSTITUTE(TRIM(formulario!I401),".","")),
NOT(LEFT(TRIM(formulario!I401),1)="."),
NOT(RIGHT(TRIM(formulario!I401),1)=".")
),
"OK",
"ERROR"
)
)</f>
        <v/>
      </c>
      <c r="J401" t="str">
        <f>IF(TRIM(formulario!J401)="","",IF(LEN(formulario!J401)&lt;=256,"OK","ERROR"))</f>
        <v/>
      </c>
      <c r="K401" t="str">
        <f>IF(TRIM(formulario!K401)="","",IF(LEN(formulario!K401)&lt;=1024,"OK","ERROR"))</f>
        <v/>
      </c>
      <c r="L401" t="str">
        <f>IF(
TRIM(formulario!L401)="",
"",
IF(
AND(
ISERROR(SEARCH(",",TRIM(formulario!L401))),
LEN(TRIM(formulario!L401))-LEN(SUBSTITUTE(TRIM(formulario!L401),".",""))&lt;=1,
ISNUMBER(--SUBSTITUTE(TRIM(formulario!L401),".","")),
NOT(LEFT(TRIM(formulario!L401),1)="."),
NOT(RIGHT(TRIM(formulario!L401),1)=".")
),
"OK",
"ERROR"
)
)</f>
        <v/>
      </c>
      <c r="M401" t="str">
        <f>IF(
TRIM(formulario!M401)="",
"",
IF(
AND(
LEN(TRIM(formulario!M401))=10,
MID(TRIM(formulario!M401),3,1)="/",
MID(TRIM(formulario!M401),6,1)="/",
ISNUMBER(DATE(
VALUE(RIGHT(TRIM(formulario!M401),4)),
VALUE(MID(TRIM(formulario!M401),4,2)),
VALUE(LEFT(TRIM(formulario!M401),2))
))
),
"OK",
"ERROR"
)
)</f>
        <v/>
      </c>
      <c r="N401" t="str">
        <f>IF(
TRIM(formulario!N401)="",
"",
IF(
AND(
LEFT(TRIM(formulario!N401),1)="[",
RIGHT(TRIM(formulario!N401),1)="]",
LEN(TRIM(formulario!N401))-LEN(SUBSTITUTE(TRIM(formulario!N401),"[",""))&gt;=1,
LEN(TRIM(formulario!N401))-LEN(SUBSTITUTE(TRIM(formulario!N401),"]",""))&gt;=1,
LEN(TRIM(formulario!N401))-LEN(SUBSTITUTE(TRIM(formulario!N401),".",""))&gt;=2
),
"OK",
"ERROR"
)
)</f>
        <v/>
      </c>
      <c r="O401" t="str">
        <f>IF(formulario!O401="","",IF(COUNTIF(catalogo_areas_tematicas,formulario!O401)&gt;0,"OK","ERROR"))</f>
        <v/>
      </c>
      <c r="P401" t="str">
        <f>IF(formulario!P401="","",IF(COUNTIF(catalogo_tipos_operacion,formulario!P401)&gt;0,"OK","ERROR"))</f>
        <v/>
      </c>
      <c r="Q401" t="str">
        <f>IF(formulario!Q401="","",IF(COUNTIF(catalogo_productos,formulario!Q401)&gt;0,"OK","ERROR"))</f>
        <v/>
      </c>
    </row>
    <row r="402" spans="1:17">
      <c r="A402" t="str">
        <f>IF(TRIM(formulario!A402)="","",IF(AND(ISNUMBER(VALUE(TRIM(formulario!A402))),OR(LEN(TRIM(formulario!A402))=10, LEN(TRIM(formulario!A402))=13)),"OK","ERROR"))</f>
        <v/>
      </c>
      <c r="B402" t="str">
        <f>IF(TRIM(formulario!B402)="","",IF(AND(ISNUMBER(SEARCH("@",formulario!B402)),ISNUMBER(SEARCH(".",formulario!B402)),NOT(ISNUMBER(SEARCH(" ",formulario!B402)))),"OK","ERROR"))</f>
        <v/>
      </c>
      <c r="C402" t="str">
        <f>IF(TRIM(formulario!C402)="","",IF(AND(LEN(TRIM(formulario!C402))=10,ISNUMBER(VALUE(TRIM(formulario!C402))),LEFT(TRIM(formulario!C402),1)="0"),"OK","ERROR"))</f>
        <v/>
      </c>
      <c r="D402" t="str">
        <f>IF(formulario!D402="","",IF(COUNTIF(catalogo_provincias,formulario!D402)&gt;0,"OK","ERROR"))</f>
        <v/>
      </c>
      <c r="E402" t="str">
        <f>IF(formulario!E402="","",IF(COUNTIF(catalogo_ubicacion!$I$2:$I$222,formulario!D402&amp;"|"&amp;formulario!E402)&gt;0,"OK","ERROR"))</f>
        <v/>
      </c>
      <c r="F402" t="str">
        <f>IF(formulario!F402="","",IF(COUNTIF(catalogo_ubicacion!$E$2:$E$1300,formulario!D402&amp;"|"&amp;formulario!E402&amp;"|"&amp;formulario!F402)&gt;0,"OK","ERROR"))</f>
        <v/>
      </c>
      <c r="G402" t="str">
        <f>IF(TRIM(formulario!G402)="","",IF(LEN(formulario!G402)&lt;=256,"OK","ERROR"))</f>
        <v/>
      </c>
      <c r="H402" t="str">
        <f>IF(TRIM(formulario!H402)="","",IF(LEN(formulario!H402)&lt;=256,"OK","ERROR"))</f>
        <v/>
      </c>
      <c r="I402" t="str">
        <f>IF(
TRIM(formulario!I402)="",
"",
IF(
AND(
ISERROR(SEARCH(",",TRIM(formulario!I402))),
LEN(TRIM(formulario!I402))-LEN(SUBSTITUTE(TRIM(formulario!I402),".",""))&lt;=1,
ISNUMBER(--SUBSTITUTE(TRIM(formulario!I402),".","")),
NOT(LEFT(TRIM(formulario!I402),1)="."),
NOT(RIGHT(TRIM(formulario!I402),1)=".")
),
"OK",
"ERROR"
)
)</f>
        <v/>
      </c>
      <c r="J402" t="str">
        <f>IF(TRIM(formulario!J402)="","",IF(LEN(formulario!J402)&lt;=256,"OK","ERROR"))</f>
        <v/>
      </c>
      <c r="K402" t="str">
        <f>IF(TRIM(formulario!K402)="","",IF(LEN(formulario!K402)&lt;=1024,"OK","ERROR"))</f>
        <v/>
      </c>
      <c r="L402" t="str">
        <f>IF(
TRIM(formulario!L402)="",
"",
IF(
AND(
ISERROR(SEARCH(",",TRIM(formulario!L402))),
LEN(TRIM(formulario!L402))-LEN(SUBSTITUTE(TRIM(formulario!L402),".",""))&lt;=1,
ISNUMBER(--SUBSTITUTE(TRIM(formulario!L402),".","")),
NOT(LEFT(TRIM(formulario!L402),1)="."),
NOT(RIGHT(TRIM(formulario!L402),1)=".")
),
"OK",
"ERROR"
)
)</f>
        <v/>
      </c>
      <c r="M402" t="str">
        <f>IF(
TRIM(formulario!M402)="",
"",
IF(
AND(
LEN(TRIM(formulario!M402))=10,
MID(TRIM(formulario!M402),3,1)="/",
MID(TRIM(formulario!M402),6,1)="/",
ISNUMBER(DATE(
VALUE(RIGHT(TRIM(formulario!M402),4)),
VALUE(MID(TRIM(formulario!M402),4,2)),
VALUE(LEFT(TRIM(formulario!M402),2))
))
),
"OK",
"ERROR"
)
)</f>
        <v/>
      </c>
      <c r="N402" t="str">
        <f>IF(
TRIM(formulario!N402)="",
"",
IF(
AND(
LEFT(TRIM(formulario!N402),1)="[",
RIGHT(TRIM(formulario!N402),1)="]",
LEN(TRIM(formulario!N402))-LEN(SUBSTITUTE(TRIM(formulario!N402),"[",""))&gt;=1,
LEN(TRIM(formulario!N402))-LEN(SUBSTITUTE(TRIM(formulario!N402),"]",""))&gt;=1,
LEN(TRIM(formulario!N402))-LEN(SUBSTITUTE(TRIM(formulario!N402),".",""))&gt;=2
),
"OK",
"ERROR"
)
)</f>
        <v/>
      </c>
      <c r="O402" t="str">
        <f>IF(formulario!O402="","",IF(COUNTIF(catalogo_areas_tematicas,formulario!O402)&gt;0,"OK","ERROR"))</f>
        <v/>
      </c>
      <c r="P402" t="str">
        <f>IF(formulario!P402="","",IF(COUNTIF(catalogo_tipos_operacion,formulario!P402)&gt;0,"OK","ERROR"))</f>
        <v/>
      </c>
      <c r="Q402" t="str">
        <f>IF(formulario!Q402="","",IF(COUNTIF(catalogo_productos,formulario!Q402)&gt;0,"OK","ERROR"))</f>
        <v/>
      </c>
    </row>
    <row r="403" spans="1:17">
      <c r="A403" t="str">
        <f>IF(TRIM(formulario!A403)="","",IF(AND(ISNUMBER(VALUE(TRIM(formulario!A403))),OR(LEN(TRIM(formulario!A403))=10, LEN(TRIM(formulario!A403))=13)),"OK","ERROR"))</f>
        <v/>
      </c>
      <c r="B403" t="str">
        <f>IF(TRIM(formulario!B403)="","",IF(AND(ISNUMBER(SEARCH("@",formulario!B403)),ISNUMBER(SEARCH(".",formulario!B403)),NOT(ISNUMBER(SEARCH(" ",formulario!B403)))),"OK","ERROR"))</f>
        <v/>
      </c>
      <c r="C403" t="str">
        <f>IF(TRIM(formulario!C403)="","",IF(AND(LEN(TRIM(formulario!C403))=10,ISNUMBER(VALUE(TRIM(formulario!C403))),LEFT(TRIM(formulario!C403),1)="0"),"OK","ERROR"))</f>
        <v/>
      </c>
      <c r="D403" t="str">
        <f>IF(formulario!D403="","",IF(COUNTIF(catalogo_provincias,formulario!D403)&gt;0,"OK","ERROR"))</f>
        <v/>
      </c>
      <c r="E403" t="str">
        <f>IF(formulario!E403="","",IF(COUNTIF(catalogo_ubicacion!$I$2:$I$222,formulario!D403&amp;"|"&amp;formulario!E403)&gt;0,"OK","ERROR"))</f>
        <v/>
      </c>
      <c r="F403" t="str">
        <f>IF(formulario!F403="","",IF(COUNTIF(catalogo_ubicacion!$E$2:$E$1300,formulario!D403&amp;"|"&amp;formulario!E403&amp;"|"&amp;formulario!F403)&gt;0,"OK","ERROR"))</f>
        <v/>
      </c>
      <c r="G403" t="str">
        <f>IF(TRIM(formulario!G403)="","",IF(LEN(formulario!G403)&lt;=256,"OK","ERROR"))</f>
        <v/>
      </c>
      <c r="H403" t="str">
        <f>IF(TRIM(formulario!H403)="","",IF(LEN(formulario!H403)&lt;=256,"OK","ERROR"))</f>
        <v/>
      </c>
      <c r="I403" t="str">
        <f>IF(
TRIM(formulario!I403)="",
"",
IF(
AND(
ISERROR(SEARCH(",",TRIM(formulario!I403))),
LEN(TRIM(formulario!I403))-LEN(SUBSTITUTE(TRIM(formulario!I403),".",""))&lt;=1,
ISNUMBER(--SUBSTITUTE(TRIM(formulario!I403),".","")),
NOT(LEFT(TRIM(formulario!I403),1)="."),
NOT(RIGHT(TRIM(formulario!I403),1)=".")
),
"OK",
"ERROR"
)
)</f>
        <v/>
      </c>
      <c r="J403" t="str">
        <f>IF(TRIM(formulario!J403)="","",IF(LEN(formulario!J403)&lt;=256,"OK","ERROR"))</f>
        <v/>
      </c>
      <c r="K403" t="str">
        <f>IF(TRIM(formulario!K403)="","",IF(LEN(formulario!K403)&lt;=1024,"OK","ERROR"))</f>
        <v/>
      </c>
      <c r="L403" t="str">
        <f>IF(
TRIM(formulario!L403)="",
"",
IF(
AND(
ISERROR(SEARCH(",",TRIM(formulario!L403))),
LEN(TRIM(formulario!L403))-LEN(SUBSTITUTE(TRIM(formulario!L403),".",""))&lt;=1,
ISNUMBER(--SUBSTITUTE(TRIM(formulario!L403),".","")),
NOT(LEFT(TRIM(formulario!L403),1)="."),
NOT(RIGHT(TRIM(formulario!L403),1)=".")
),
"OK",
"ERROR"
)
)</f>
        <v/>
      </c>
      <c r="M403" t="str">
        <f>IF(
TRIM(formulario!M403)="",
"",
IF(
AND(
LEN(TRIM(formulario!M403))=10,
MID(TRIM(formulario!M403),3,1)="/",
MID(TRIM(formulario!M403),6,1)="/",
ISNUMBER(DATE(
VALUE(RIGHT(TRIM(formulario!M403),4)),
VALUE(MID(TRIM(formulario!M403),4,2)),
VALUE(LEFT(TRIM(formulario!M403),2))
))
),
"OK",
"ERROR"
)
)</f>
        <v/>
      </c>
      <c r="N403" t="str">
        <f>IF(
TRIM(formulario!N403)="",
"",
IF(
AND(
LEFT(TRIM(formulario!N403),1)="[",
RIGHT(TRIM(formulario!N403),1)="]",
LEN(TRIM(formulario!N403))-LEN(SUBSTITUTE(TRIM(formulario!N403),"[",""))&gt;=1,
LEN(TRIM(formulario!N403))-LEN(SUBSTITUTE(TRIM(formulario!N403),"]",""))&gt;=1,
LEN(TRIM(formulario!N403))-LEN(SUBSTITUTE(TRIM(formulario!N403),".",""))&gt;=2
),
"OK",
"ERROR"
)
)</f>
        <v/>
      </c>
      <c r="O403" t="str">
        <f>IF(formulario!O403="","",IF(COUNTIF(catalogo_areas_tematicas,formulario!O403)&gt;0,"OK","ERROR"))</f>
        <v/>
      </c>
      <c r="P403" t="str">
        <f>IF(formulario!P403="","",IF(COUNTIF(catalogo_tipos_operacion,formulario!P403)&gt;0,"OK","ERROR"))</f>
        <v/>
      </c>
      <c r="Q403" t="str">
        <f>IF(formulario!Q403="","",IF(COUNTIF(catalogo_productos,formulario!Q403)&gt;0,"OK","ERROR"))</f>
        <v/>
      </c>
    </row>
    <row r="404" spans="1:17">
      <c r="A404" t="str">
        <f>IF(TRIM(formulario!A404)="","",IF(AND(ISNUMBER(VALUE(TRIM(formulario!A404))),OR(LEN(TRIM(formulario!A404))=10, LEN(TRIM(formulario!A404))=13)),"OK","ERROR"))</f>
        <v/>
      </c>
      <c r="B404" t="str">
        <f>IF(TRIM(formulario!B404)="","",IF(AND(ISNUMBER(SEARCH("@",formulario!B404)),ISNUMBER(SEARCH(".",formulario!B404)),NOT(ISNUMBER(SEARCH(" ",formulario!B404)))),"OK","ERROR"))</f>
        <v/>
      </c>
      <c r="C404" t="str">
        <f>IF(TRIM(formulario!C404)="","",IF(AND(LEN(TRIM(formulario!C404))=10,ISNUMBER(VALUE(TRIM(formulario!C404))),LEFT(TRIM(formulario!C404),1)="0"),"OK","ERROR"))</f>
        <v/>
      </c>
      <c r="D404" t="str">
        <f>IF(formulario!D404="","",IF(COUNTIF(catalogo_provincias,formulario!D404)&gt;0,"OK","ERROR"))</f>
        <v/>
      </c>
      <c r="E404" t="str">
        <f>IF(formulario!E404="","",IF(COUNTIF(catalogo_ubicacion!$I$2:$I$222,formulario!D404&amp;"|"&amp;formulario!E404)&gt;0,"OK","ERROR"))</f>
        <v/>
      </c>
      <c r="F404" t="str">
        <f>IF(formulario!F404="","",IF(COUNTIF(catalogo_ubicacion!$E$2:$E$1300,formulario!D404&amp;"|"&amp;formulario!E404&amp;"|"&amp;formulario!F404)&gt;0,"OK","ERROR"))</f>
        <v/>
      </c>
      <c r="G404" t="str">
        <f>IF(TRIM(formulario!G404)="","",IF(LEN(formulario!G404)&lt;=256,"OK","ERROR"))</f>
        <v/>
      </c>
      <c r="H404" t="str">
        <f>IF(TRIM(formulario!H404)="","",IF(LEN(formulario!H404)&lt;=256,"OK","ERROR"))</f>
        <v/>
      </c>
      <c r="I404" t="str">
        <f>IF(
TRIM(formulario!I404)="",
"",
IF(
AND(
ISERROR(SEARCH(",",TRIM(formulario!I404))),
LEN(TRIM(formulario!I404))-LEN(SUBSTITUTE(TRIM(formulario!I404),".",""))&lt;=1,
ISNUMBER(--SUBSTITUTE(TRIM(formulario!I404),".","")),
NOT(LEFT(TRIM(formulario!I404),1)="."),
NOT(RIGHT(TRIM(formulario!I404),1)=".")
),
"OK",
"ERROR"
)
)</f>
        <v/>
      </c>
      <c r="J404" t="str">
        <f>IF(TRIM(formulario!J404)="","",IF(LEN(formulario!J404)&lt;=256,"OK","ERROR"))</f>
        <v/>
      </c>
      <c r="K404" t="str">
        <f>IF(TRIM(formulario!K404)="","",IF(LEN(formulario!K404)&lt;=1024,"OK","ERROR"))</f>
        <v/>
      </c>
      <c r="L404" t="str">
        <f>IF(
TRIM(formulario!L404)="",
"",
IF(
AND(
ISERROR(SEARCH(",",TRIM(formulario!L404))),
LEN(TRIM(formulario!L404))-LEN(SUBSTITUTE(TRIM(formulario!L404),".",""))&lt;=1,
ISNUMBER(--SUBSTITUTE(TRIM(formulario!L404),".","")),
NOT(LEFT(TRIM(formulario!L404),1)="."),
NOT(RIGHT(TRIM(formulario!L404),1)=".")
),
"OK",
"ERROR"
)
)</f>
        <v/>
      </c>
      <c r="M404" t="str">
        <f>IF(
TRIM(formulario!M404)="",
"",
IF(
AND(
LEN(TRIM(formulario!M404))=10,
MID(TRIM(formulario!M404),3,1)="/",
MID(TRIM(formulario!M404),6,1)="/",
ISNUMBER(DATE(
VALUE(RIGHT(TRIM(formulario!M404),4)),
VALUE(MID(TRIM(formulario!M404),4,2)),
VALUE(LEFT(TRIM(formulario!M404),2))
))
),
"OK",
"ERROR"
)
)</f>
        <v/>
      </c>
      <c r="N404" t="str">
        <f>IF(
TRIM(formulario!N404)="",
"",
IF(
AND(
LEFT(TRIM(formulario!N404),1)="[",
RIGHT(TRIM(formulario!N404),1)="]",
LEN(TRIM(formulario!N404))-LEN(SUBSTITUTE(TRIM(formulario!N404),"[",""))&gt;=1,
LEN(TRIM(formulario!N404))-LEN(SUBSTITUTE(TRIM(formulario!N404),"]",""))&gt;=1,
LEN(TRIM(formulario!N404))-LEN(SUBSTITUTE(TRIM(formulario!N404),".",""))&gt;=2
),
"OK",
"ERROR"
)
)</f>
        <v/>
      </c>
      <c r="O404" t="str">
        <f>IF(formulario!O404="","",IF(COUNTIF(catalogo_areas_tematicas,formulario!O404)&gt;0,"OK","ERROR"))</f>
        <v/>
      </c>
      <c r="P404" t="str">
        <f>IF(formulario!P404="","",IF(COUNTIF(catalogo_tipos_operacion,formulario!P404)&gt;0,"OK","ERROR"))</f>
        <v/>
      </c>
      <c r="Q404" t="str">
        <f>IF(formulario!Q404="","",IF(COUNTIF(catalogo_productos,formulario!Q404)&gt;0,"OK","ERROR"))</f>
        <v/>
      </c>
    </row>
    <row r="405" spans="1:17">
      <c r="A405" t="str">
        <f>IF(TRIM(formulario!A405)="","",IF(AND(ISNUMBER(VALUE(TRIM(formulario!A405))),OR(LEN(TRIM(formulario!A405))=10, LEN(TRIM(formulario!A405))=13)),"OK","ERROR"))</f>
        <v/>
      </c>
      <c r="B405" t="str">
        <f>IF(TRIM(formulario!B405)="","",IF(AND(ISNUMBER(SEARCH("@",formulario!B405)),ISNUMBER(SEARCH(".",formulario!B405)),NOT(ISNUMBER(SEARCH(" ",formulario!B405)))),"OK","ERROR"))</f>
        <v/>
      </c>
      <c r="C405" t="str">
        <f>IF(TRIM(formulario!C405)="","",IF(AND(LEN(TRIM(formulario!C405))=10,ISNUMBER(VALUE(TRIM(formulario!C405))),LEFT(TRIM(formulario!C405),1)="0"),"OK","ERROR"))</f>
        <v/>
      </c>
      <c r="D405" t="str">
        <f>IF(formulario!D405="","",IF(COUNTIF(catalogo_provincias,formulario!D405)&gt;0,"OK","ERROR"))</f>
        <v/>
      </c>
      <c r="E405" t="str">
        <f>IF(formulario!E405="","",IF(COUNTIF(catalogo_ubicacion!$I$2:$I$222,formulario!D405&amp;"|"&amp;formulario!E405)&gt;0,"OK","ERROR"))</f>
        <v/>
      </c>
      <c r="F405" t="str">
        <f>IF(formulario!F405="","",IF(COUNTIF(catalogo_ubicacion!$E$2:$E$1300,formulario!D405&amp;"|"&amp;formulario!E405&amp;"|"&amp;formulario!F405)&gt;0,"OK","ERROR"))</f>
        <v/>
      </c>
      <c r="G405" t="str">
        <f>IF(TRIM(formulario!G405)="","",IF(LEN(formulario!G405)&lt;=256,"OK","ERROR"))</f>
        <v/>
      </c>
      <c r="H405" t="str">
        <f>IF(TRIM(formulario!H405)="","",IF(LEN(formulario!H405)&lt;=256,"OK","ERROR"))</f>
        <v/>
      </c>
      <c r="I405" t="str">
        <f>IF(
TRIM(formulario!I405)="",
"",
IF(
AND(
ISERROR(SEARCH(",",TRIM(formulario!I405))),
LEN(TRIM(formulario!I405))-LEN(SUBSTITUTE(TRIM(formulario!I405),".",""))&lt;=1,
ISNUMBER(--SUBSTITUTE(TRIM(formulario!I405),".","")),
NOT(LEFT(TRIM(formulario!I405),1)="."),
NOT(RIGHT(TRIM(formulario!I405),1)=".")
),
"OK",
"ERROR"
)
)</f>
        <v/>
      </c>
      <c r="J405" t="str">
        <f>IF(TRIM(formulario!J405)="","",IF(LEN(formulario!J405)&lt;=256,"OK","ERROR"))</f>
        <v/>
      </c>
      <c r="K405" t="str">
        <f>IF(TRIM(formulario!K405)="","",IF(LEN(formulario!K405)&lt;=1024,"OK","ERROR"))</f>
        <v/>
      </c>
      <c r="L405" t="str">
        <f>IF(
TRIM(formulario!L405)="",
"",
IF(
AND(
ISERROR(SEARCH(",",TRIM(formulario!L405))),
LEN(TRIM(formulario!L405))-LEN(SUBSTITUTE(TRIM(formulario!L405),".",""))&lt;=1,
ISNUMBER(--SUBSTITUTE(TRIM(formulario!L405),".","")),
NOT(LEFT(TRIM(formulario!L405),1)="."),
NOT(RIGHT(TRIM(formulario!L405),1)=".")
),
"OK",
"ERROR"
)
)</f>
        <v/>
      </c>
      <c r="M405" t="str">
        <f>IF(
TRIM(formulario!M405)="",
"",
IF(
AND(
LEN(TRIM(formulario!M405))=10,
MID(TRIM(formulario!M405),3,1)="/",
MID(TRIM(formulario!M405),6,1)="/",
ISNUMBER(DATE(
VALUE(RIGHT(TRIM(formulario!M405),4)),
VALUE(MID(TRIM(formulario!M405),4,2)),
VALUE(LEFT(TRIM(formulario!M405),2))
))
),
"OK",
"ERROR"
)
)</f>
        <v/>
      </c>
      <c r="N405" t="str">
        <f>IF(
TRIM(formulario!N405)="",
"",
IF(
AND(
LEFT(TRIM(formulario!N405),1)="[",
RIGHT(TRIM(formulario!N405),1)="]",
LEN(TRIM(formulario!N405))-LEN(SUBSTITUTE(TRIM(formulario!N405),"[",""))&gt;=1,
LEN(TRIM(formulario!N405))-LEN(SUBSTITUTE(TRIM(formulario!N405),"]",""))&gt;=1,
LEN(TRIM(formulario!N405))-LEN(SUBSTITUTE(TRIM(formulario!N405),".",""))&gt;=2
),
"OK",
"ERROR"
)
)</f>
        <v/>
      </c>
      <c r="O405" t="str">
        <f>IF(formulario!O405="","",IF(COUNTIF(catalogo_areas_tematicas,formulario!O405)&gt;0,"OK","ERROR"))</f>
        <v/>
      </c>
      <c r="P405" t="str">
        <f>IF(formulario!P405="","",IF(COUNTIF(catalogo_tipos_operacion,formulario!P405)&gt;0,"OK","ERROR"))</f>
        <v/>
      </c>
      <c r="Q405" t="str">
        <f>IF(formulario!Q405="","",IF(COUNTIF(catalogo_productos,formulario!Q405)&gt;0,"OK","ERROR"))</f>
        <v/>
      </c>
    </row>
    <row r="406" spans="1:17">
      <c r="A406" t="str">
        <f>IF(TRIM(formulario!A406)="","",IF(AND(ISNUMBER(VALUE(TRIM(formulario!A406))),OR(LEN(TRIM(formulario!A406))=10, LEN(TRIM(formulario!A406))=13)),"OK","ERROR"))</f>
        <v/>
      </c>
      <c r="B406" t="str">
        <f>IF(TRIM(formulario!B406)="","",IF(AND(ISNUMBER(SEARCH("@",formulario!B406)),ISNUMBER(SEARCH(".",formulario!B406)),NOT(ISNUMBER(SEARCH(" ",formulario!B406)))),"OK","ERROR"))</f>
        <v/>
      </c>
      <c r="C406" t="str">
        <f>IF(TRIM(formulario!C406)="","",IF(AND(LEN(TRIM(formulario!C406))=10,ISNUMBER(VALUE(TRIM(formulario!C406))),LEFT(TRIM(formulario!C406),1)="0"),"OK","ERROR"))</f>
        <v/>
      </c>
      <c r="D406" t="str">
        <f>IF(formulario!D406="","",IF(COUNTIF(catalogo_provincias,formulario!D406)&gt;0,"OK","ERROR"))</f>
        <v/>
      </c>
      <c r="E406" t="str">
        <f>IF(formulario!E406="","",IF(COUNTIF(catalogo_ubicacion!$I$2:$I$222,formulario!D406&amp;"|"&amp;formulario!E406)&gt;0,"OK","ERROR"))</f>
        <v/>
      </c>
      <c r="F406" t="str">
        <f>IF(formulario!F406="","",IF(COUNTIF(catalogo_ubicacion!$E$2:$E$1300,formulario!D406&amp;"|"&amp;formulario!E406&amp;"|"&amp;formulario!F406)&gt;0,"OK","ERROR"))</f>
        <v/>
      </c>
      <c r="G406" t="str">
        <f>IF(TRIM(formulario!G406)="","",IF(LEN(formulario!G406)&lt;=256,"OK","ERROR"))</f>
        <v/>
      </c>
      <c r="H406" t="str">
        <f>IF(TRIM(formulario!H406)="","",IF(LEN(formulario!H406)&lt;=256,"OK","ERROR"))</f>
        <v/>
      </c>
      <c r="I406" t="str">
        <f>IF(
TRIM(formulario!I406)="",
"",
IF(
AND(
ISERROR(SEARCH(",",TRIM(formulario!I406))),
LEN(TRIM(formulario!I406))-LEN(SUBSTITUTE(TRIM(formulario!I406),".",""))&lt;=1,
ISNUMBER(--SUBSTITUTE(TRIM(formulario!I406),".","")),
NOT(LEFT(TRIM(formulario!I406),1)="."),
NOT(RIGHT(TRIM(formulario!I406),1)=".")
),
"OK",
"ERROR"
)
)</f>
        <v/>
      </c>
      <c r="J406" t="str">
        <f>IF(TRIM(formulario!J406)="","",IF(LEN(formulario!J406)&lt;=256,"OK","ERROR"))</f>
        <v/>
      </c>
      <c r="K406" t="str">
        <f>IF(TRIM(formulario!K406)="","",IF(LEN(formulario!K406)&lt;=1024,"OK","ERROR"))</f>
        <v/>
      </c>
      <c r="L406" t="str">
        <f>IF(
TRIM(formulario!L406)="",
"",
IF(
AND(
ISERROR(SEARCH(",",TRIM(formulario!L406))),
LEN(TRIM(formulario!L406))-LEN(SUBSTITUTE(TRIM(formulario!L406),".",""))&lt;=1,
ISNUMBER(--SUBSTITUTE(TRIM(formulario!L406),".","")),
NOT(LEFT(TRIM(formulario!L406),1)="."),
NOT(RIGHT(TRIM(formulario!L406),1)=".")
),
"OK",
"ERROR"
)
)</f>
        <v/>
      </c>
      <c r="M406" t="str">
        <f>IF(
TRIM(formulario!M406)="",
"",
IF(
AND(
LEN(TRIM(formulario!M406))=10,
MID(TRIM(formulario!M406),3,1)="/",
MID(TRIM(formulario!M406),6,1)="/",
ISNUMBER(DATE(
VALUE(RIGHT(TRIM(formulario!M406),4)),
VALUE(MID(TRIM(formulario!M406),4,2)),
VALUE(LEFT(TRIM(formulario!M406),2))
))
),
"OK",
"ERROR"
)
)</f>
        <v/>
      </c>
      <c r="N406" t="str">
        <f>IF(
TRIM(formulario!N406)="",
"",
IF(
AND(
LEFT(TRIM(formulario!N406),1)="[",
RIGHT(TRIM(formulario!N406),1)="]",
LEN(TRIM(formulario!N406))-LEN(SUBSTITUTE(TRIM(formulario!N406),"[",""))&gt;=1,
LEN(TRIM(formulario!N406))-LEN(SUBSTITUTE(TRIM(formulario!N406),"]",""))&gt;=1,
LEN(TRIM(formulario!N406))-LEN(SUBSTITUTE(TRIM(formulario!N406),".",""))&gt;=2
),
"OK",
"ERROR"
)
)</f>
        <v/>
      </c>
      <c r="O406" t="str">
        <f>IF(formulario!O406="","",IF(COUNTIF(catalogo_areas_tematicas,formulario!O406)&gt;0,"OK","ERROR"))</f>
        <v/>
      </c>
      <c r="P406" t="str">
        <f>IF(formulario!P406="","",IF(COUNTIF(catalogo_tipos_operacion,formulario!P406)&gt;0,"OK","ERROR"))</f>
        <v/>
      </c>
      <c r="Q406" t="str">
        <f>IF(formulario!Q406="","",IF(COUNTIF(catalogo_productos,formulario!Q406)&gt;0,"OK","ERROR"))</f>
        <v/>
      </c>
    </row>
    <row r="407" spans="1:17">
      <c r="A407" t="str">
        <f>IF(TRIM(formulario!A407)="","",IF(AND(ISNUMBER(VALUE(TRIM(formulario!A407))),OR(LEN(TRIM(formulario!A407))=10, LEN(TRIM(formulario!A407))=13)),"OK","ERROR"))</f>
        <v/>
      </c>
      <c r="B407" t="str">
        <f>IF(TRIM(formulario!B407)="","",IF(AND(ISNUMBER(SEARCH("@",formulario!B407)),ISNUMBER(SEARCH(".",formulario!B407)),NOT(ISNUMBER(SEARCH(" ",formulario!B407)))),"OK","ERROR"))</f>
        <v/>
      </c>
      <c r="C407" t="str">
        <f>IF(TRIM(formulario!C407)="","",IF(AND(LEN(TRIM(formulario!C407))=10,ISNUMBER(VALUE(TRIM(formulario!C407))),LEFT(TRIM(formulario!C407),1)="0"),"OK","ERROR"))</f>
        <v/>
      </c>
      <c r="D407" t="str">
        <f>IF(formulario!D407="","",IF(COUNTIF(catalogo_provincias,formulario!D407)&gt;0,"OK","ERROR"))</f>
        <v/>
      </c>
      <c r="E407" t="str">
        <f>IF(formulario!E407="","",IF(COUNTIF(catalogo_ubicacion!$I$2:$I$222,formulario!D407&amp;"|"&amp;formulario!E407)&gt;0,"OK","ERROR"))</f>
        <v/>
      </c>
      <c r="F407" t="str">
        <f>IF(formulario!F407="","",IF(COUNTIF(catalogo_ubicacion!$E$2:$E$1300,formulario!D407&amp;"|"&amp;formulario!E407&amp;"|"&amp;formulario!F407)&gt;0,"OK","ERROR"))</f>
        <v/>
      </c>
      <c r="G407" t="str">
        <f>IF(TRIM(formulario!G407)="","",IF(LEN(formulario!G407)&lt;=256,"OK","ERROR"))</f>
        <v/>
      </c>
      <c r="H407" t="str">
        <f>IF(TRIM(formulario!H407)="","",IF(LEN(formulario!H407)&lt;=256,"OK","ERROR"))</f>
        <v/>
      </c>
      <c r="I407" t="str">
        <f>IF(
TRIM(formulario!I407)="",
"",
IF(
AND(
ISERROR(SEARCH(",",TRIM(formulario!I407))),
LEN(TRIM(formulario!I407))-LEN(SUBSTITUTE(TRIM(formulario!I407),".",""))&lt;=1,
ISNUMBER(--SUBSTITUTE(TRIM(formulario!I407),".","")),
NOT(LEFT(TRIM(formulario!I407),1)="."),
NOT(RIGHT(TRIM(formulario!I407),1)=".")
),
"OK",
"ERROR"
)
)</f>
        <v/>
      </c>
      <c r="J407" t="str">
        <f>IF(TRIM(formulario!J407)="","",IF(LEN(formulario!J407)&lt;=256,"OK","ERROR"))</f>
        <v/>
      </c>
      <c r="K407" t="str">
        <f>IF(TRIM(formulario!K407)="","",IF(LEN(formulario!K407)&lt;=1024,"OK","ERROR"))</f>
        <v/>
      </c>
      <c r="L407" t="str">
        <f>IF(
TRIM(formulario!L407)="",
"",
IF(
AND(
ISERROR(SEARCH(",",TRIM(formulario!L407))),
LEN(TRIM(formulario!L407))-LEN(SUBSTITUTE(TRIM(formulario!L407),".",""))&lt;=1,
ISNUMBER(--SUBSTITUTE(TRIM(formulario!L407),".","")),
NOT(LEFT(TRIM(formulario!L407),1)="."),
NOT(RIGHT(TRIM(formulario!L407),1)=".")
),
"OK",
"ERROR"
)
)</f>
        <v/>
      </c>
      <c r="M407" t="str">
        <f>IF(
TRIM(formulario!M407)="",
"",
IF(
AND(
LEN(TRIM(formulario!M407))=10,
MID(TRIM(formulario!M407),3,1)="/",
MID(TRIM(formulario!M407),6,1)="/",
ISNUMBER(DATE(
VALUE(RIGHT(TRIM(formulario!M407),4)),
VALUE(MID(TRIM(formulario!M407),4,2)),
VALUE(LEFT(TRIM(formulario!M407),2))
))
),
"OK",
"ERROR"
)
)</f>
        <v/>
      </c>
      <c r="N407" t="str">
        <f>IF(
TRIM(formulario!N407)="",
"",
IF(
AND(
LEFT(TRIM(formulario!N407),1)="[",
RIGHT(TRIM(formulario!N407),1)="]",
LEN(TRIM(formulario!N407))-LEN(SUBSTITUTE(TRIM(formulario!N407),"[",""))&gt;=1,
LEN(TRIM(formulario!N407))-LEN(SUBSTITUTE(TRIM(formulario!N407),"]",""))&gt;=1,
LEN(TRIM(formulario!N407))-LEN(SUBSTITUTE(TRIM(formulario!N407),".",""))&gt;=2
),
"OK",
"ERROR"
)
)</f>
        <v/>
      </c>
      <c r="O407" t="str">
        <f>IF(formulario!O407="","",IF(COUNTIF(catalogo_areas_tematicas,formulario!O407)&gt;0,"OK","ERROR"))</f>
        <v/>
      </c>
      <c r="P407" t="str">
        <f>IF(formulario!P407="","",IF(COUNTIF(catalogo_tipos_operacion,formulario!P407)&gt;0,"OK","ERROR"))</f>
        <v/>
      </c>
      <c r="Q407" t="str">
        <f>IF(formulario!Q407="","",IF(COUNTIF(catalogo_productos,formulario!Q407)&gt;0,"OK","ERROR"))</f>
        <v/>
      </c>
    </row>
    <row r="408" spans="1:17">
      <c r="A408" t="str">
        <f>IF(TRIM(formulario!A408)="","",IF(AND(ISNUMBER(VALUE(TRIM(formulario!A408))),OR(LEN(TRIM(formulario!A408))=10, LEN(TRIM(formulario!A408))=13)),"OK","ERROR"))</f>
        <v/>
      </c>
      <c r="B408" t="str">
        <f>IF(TRIM(formulario!B408)="","",IF(AND(ISNUMBER(SEARCH("@",formulario!B408)),ISNUMBER(SEARCH(".",formulario!B408)),NOT(ISNUMBER(SEARCH(" ",formulario!B408)))),"OK","ERROR"))</f>
        <v/>
      </c>
      <c r="C408" t="str">
        <f>IF(TRIM(formulario!C408)="","",IF(AND(LEN(TRIM(formulario!C408))=10,ISNUMBER(VALUE(TRIM(formulario!C408))),LEFT(TRIM(formulario!C408),1)="0"),"OK","ERROR"))</f>
        <v/>
      </c>
      <c r="D408" t="str">
        <f>IF(formulario!D408="","",IF(COUNTIF(catalogo_provincias,formulario!D408)&gt;0,"OK","ERROR"))</f>
        <v/>
      </c>
      <c r="E408" t="str">
        <f>IF(formulario!E408="","",IF(COUNTIF(catalogo_ubicacion!$I$2:$I$222,formulario!D408&amp;"|"&amp;formulario!E408)&gt;0,"OK","ERROR"))</f>
        <v/>
      </c>
      <c r="F408" t="str">
        <f>IF(formulario!F408="","",IF(COUNTIF(catalogo_ubicacion!$E$2:$E$1300,formulario!D408&amp;"|"&amp;formulario!E408&amp;"|"&amp;formulario!F408)&gt;0,"OK","ERROR"))</f>
        <v/>
      </c>
      <c r="G408" t="str">
        <f>IF(TRIM(formulario!G408)="","",IF(LEN(formulario!G408)&lt;=256,"OK","ERROR"))</f>
        <v/>
      </c>
      <c r="H408" t="str">
        <f>IF(TRIM(formulario!H408)="","",IF(LEN(formulario!H408)&lt;=256,"OK","ERROR"))</f>
        <v/>
      </c>
      <c r="I408" t="str">
        <f>IF(
TRIM(formulario!I408)="",
"",
IF(
AND(
ISERROR(SEARCH(",",TRIM(formulario!I408))),
LEN(TRIM(formulario!I408))-LEN(SUBSTITUTE(TRIM(formulario!I408),".",""))&lt;=1,
ISNUMBER(--SUBSTITUTE(TRIM(formulario!I408),".","")),
NOT(LEFT(TRIM(formulario!I408),1)="."),
NOT(RIGHT(TRIM(formulario!I408),1)=".")
),
"OK",
"ERROR"
)
)</f>
        <v/>
      </c>
      <c r="J408" t="str">
        <f>IF(TRIM(formulario!J408)="","",IF(LEN(formulario!J408)&lt;=256,"OK","ERROR"))</f>
        <v/>
      </c>
      <c r="K408" t="str">
        <f>IF(TRIM(formulario!K408)="","",IF(LEN(formulario!K408)&lt;=1024,"OK","ERROR"))</f>
        <v/>
      </c>
      <c r="L408" t="str">
        <f>IF(
TRIM(formulario!L408)="",
"",
IF(
AND(
ISERROR(SEARCH(",",TRIM(formulario!L408))),
LEN(TRIM(formulario!L408))-LEN(SUBSTITUTE(TRIM(formulario!L408),".",""))&lt;=1,
ISNUMBER(--SUBSTITUTE(TRIM(formulario!L408),".","")),
NOT(LEFT(TRIM(formulario!L408),1)="."),
NOT(RIGHT(TRIM(formulario!L408),1)=".")
),
"OK",
"ERROR"
)
)</f>
        <v/>
      </c>
      <c r="M408" t="str">
        <f>IF(
TRIM(formulario!M408)="",
"",
IF(
AND(
LEN(TRIM(formulario!M408))=10,
MID(TRIM(formulario!M408),3,1)="/",
MID(TRIM(formulario!M408),6,1)="/",
ISNUMBER(DATE(
VALUE(RIGHT(TRIM(formulario!M408),4)),
VALUE(MID(TRIM(formulario!M408),4,2)),
VALUE(LEFT(TRIM(formulario!M408),2))
))
),
"OK",
"ERROR"
)
)</f>
        <v/>
      </c>
      <c r="N408" t="str">
        <f>IF(
TRIM(formulario!N408)="",
"",
IF(
AND(
LEFT(TRIM(formulario!N408),1)="[",
RIGHT(TRIM(formulario!N408),1)="]",
LEN(TRIM(formulario!N408))-LEN(SUBSTITUTE(TRIM(formulario!N408),"[",""))&gt;=1,
LEN(TRIM(formulario!N408))-LEN(SUBSTITUTE(TRIM(formulario!N408),"]",""))&gt;=1,
LEN(TRIM(formulario!N408))-LEN(SUBSTITUTE(TRIM(formulario!N408),".",""))&gt;=2
),
"OK",
"ERROR"
)
)</f>
        <v/>
      </c>
      <c r="O408" t="str">
        <f>IF(formulario!O408="","",IF(COUNTIF(catalogo_areas_tematicas,formulario!O408)&gt;0,"OK","ERROR"))</f>
        <v/>
      </c>
      <c r="P408" t="str">
        <f>IF(formulario!P408="","",IF(COUNTIF(catalogo_tipos_operacion,formulario!P408)&gt;0,"OK","ERROR"))</f>
        <v/>
      </c>
      <c r="Q408" t="str">
        <f>IF(formulario!Q408="","",IF(COUNTIF(catalogo_productos,formulario!Q408)&gt;0,"OK","ERROR"))</f>
        <v/>
      </c>
    </row>
    <row r="409" spans="1:17">
      <c r="A409" t="str">
        <f>IF(TRIM(formulario!A409)="","",IF(AND(ISNUMBER(VALUE(TRIM(formulario!A409))),OR(LEN(TRIM(formulario!A409))=10, LEN(TRIM(formulario!A409))=13)),"OK","ERROR"))</f>
        <v/>
      </c>
      <c r="B409" t="str">
        <f>IF(TRIM(formulario!B409)="","",IF(AND(ISNUMBER(SEARCH("@",formulario!B409)),ISNUMBER(SEARCH(".",formulario!B409)),NOT(ISNUMBER(SEARCH(" ",formulario!B409)))),"OK","ERROR"))</f>
        <v/>
      </c>
      <c r="C409" t="str">
        <f>IF(TRIM(formulario!C409)="","",IF(AND(LEN(TRIM(formulario!C409))=10,ISNUMBER(VALUE(TRIM(formulario!C409))),LEFT(TRIM(formulario!C409),1)="0"),"OK","ERROR"))</f>
        <v/>
      </c>
      <c r="D409" t="str">
        <f>IF(formulario!D409="","",IF(COUNTIF(catalogo_provincias,formulario!D409)&gt;0,"OK","ERROR"))</f>
        <v/>
      </c>
      <c r="E409" t="str">
        <f>IF(formulario!E409="","",IF(COUNTIF(catalogo_ubicacion!$I$2:$I$222,formulario!D409&amp;"|"&amp;formulario!E409)&gt;0,"OK","ERROR"))</f>
        <v/>
      </c>
      <c r="F409" t="str">
        <f>IF(formulario!F409="","",IF(COUNTIF(catalogo_ubicacion!$E$2:$E$1300,formulario!D409&amp;"|"&amp;formulario!E409&amp;"|"&amp;formulario!F409)&gt;0,"OK","ERROR"))</f>
        <v/>
      </c>
      <c r="G409" t="str">
        <f>IF(TRIM(formulario!G409)="","",IF(LEN(formulario!G409)&lt;=256,"OK","ERROR"))</f>
        <v/>
      </c>
      <c r="H409" t="str">
        <f>IF(TRIM(formulario!H409)="","",IF(LEN(formulario!H409)&lt;=256,"OK","ERROR"))</f>
        <v/>
      </c>
      <c r="I409" t="str">
        <f>IF(
TRIM(formulario!I409)="",
"",
IF(
AND(
ISERROR(SEARCH(",",TRIM(formulario!I409))),
LEN(TRIM(formulario!I409))-LEN(SUBSTITUTE(TRIM(formulario!I409),".",""))&lt;=1,
ISNUMBER(--SUBSTITUTE(TRIM(formulario!I409),".","")),
NOT(LEFT(TRIM(formulario!I409),1)="."),
NOT(RIGHT(TRIM(formulario!I409),1)=".")
),
"OK",
"ERROR"
)
)</f>
        <v/>
      </c>
      <c r="J409" t="str">
        <f>IF(TRIM(formulario!J409)="","",IF(LEN(formulario!J409)&lt;=256,"OK","ERROR"))</f>
        <v/>
      </c>
      <c r="K409" t="str">
        <f>IF(TRIM(formulario!K409)="","",IF(LEN(formulario!K409)&lt;=1024,"OK","ERROR"))</f>
        <v/>
      </c>
      <c r="L409" t="str">
        <f>IF(
TRIM(formulario!L409)="",
"",
IF(
AND(
ISERROR(SEARCH(",",TRIM(formulario!L409))),
LEN(TRIM(formulario!L409))-LEN(SUBSTITUTE(TRIM(formulario!L409),".",""))&lt;=1,
ISNUMBER(--SUBSTITUTE(TRIM(formulario!L409),".","")),
NOT(LEFT(TRIM(formulario!L409),1)="."),
NOT(RIGHT(TRIM(formulario!L409),1)=".")
),
"OK",
"ERROR"
)
)</f>
        <v/>
      </c>
      <c r="M409" t="str">
        <f>IF(
TRIM(formulario!M409)="",
"",
IF(
AND(
LEN(TRIM(formulario!M409))=10,
MID(TRIM(formulario!M409),3,1)="/",
MID(TRIM(formulario!M409),6,1)="/",
ISNUMBER(DATE(
VALUE(RIGHT(TRIM(formulario!M409),4)),
VALUE(MID(TRIM(formulario!M409),4,2)),
VALUE(LEFT(TRIM(formulario!M409),2))
))
),
"OK",
"ERROR"
)
)</f>
        <v/>
      </c>
      <c r="N409" t="str">
        <f>IF(
TRIM(formulario!N409)="",
"",
IF(
AND(
LEFT(TRIM(formulario!N409),1)="[",
RIGHT(TRIM(formulario!N409),1)="]",
LEN(TRIM(formulario!N409))-LEN(SUBSTITUTE(TRIM(formulario!N409),"[",""))&gt;=1,
LEN(TRIM(formulario!N409))-LEN(SUBSTITUTE(TRIM(formulario!N409),"]",""))&gt;=1,
LEN(TRIM(formulario!N409))-LEN(SUBSTITUTE(TRIM(formulario!N409),".",""))&gt;=2
),
"OK",
"ERROR"
)
)</f>
        <v/>
      </c>
      <c r="O409" t="str">
        <f>IF(formulario!O409="","",IF(COUNTIF(catalogo_areas_tematicas,formulario!O409)&gt;0,"OK","ERROR"))</f>
        <v/>
      </c>
      <c r="P409" t="str">
        <f>IF(formulario!P409="","",IF(COUNTIF(catalogo_tipos_operacion,formulario!P409)&gt;0,"OK","ERROR"))</f>
        <v/>
      </c>
      <c r="Q409" t="str">
        <f>IF(formulario!Q409="","",IF(COUNTIF(catalogo_productos,formulario!Q409)&gt;0,"OK","ERROR"))</f>
        <v/>
      </c>
    </row>
    <row r="410" spans="1:17">
      <c r="A410" t="str">
        <f>IF(TRIM(formulario!A410)="","",IF(AND(ISNUMBER(VALUE(TRIM(formulario!A410))),OR(LEN(TRIM(formulario!A410))=10, LEN(TRIM(formulario!A410))=13)),"OK","ERROR"))</f>
        <v/>
      </c>
      <c r="B410" t="str">
        <f>IF(TRIM(formulario!B410)="","",IF(AND(ISNUMBER(SEARCH("@",formulario!B410)),ISNUMBER(SEARCH(".",formulario!B410)),NOT(ISNUMBER(SEARCH(" ",formulario!B410)))),"OK","ERROR"))</f>
        <v/>
      </c>
      <c r="C410" t="str">
        <f>IF(TRIM(formulario!C410)="","",IF(AND(LEN(TRIM(formulario!C410))=10,ISNUMBER(VALUE(TRIM(formulario!C410))),LEFT(TRIM(formulario!C410),1)="0"),"OK","ERROR"))</f>
        <v/>
      </c>
      <c r="D410" t="str">
        <f>IF(formulario!D410="","",IF(COUNTIF(catalogo_provincias,formulario!D410)&gt;0,"OK","ERROR"))</f>
        <v/>
      </c>
      <c r="E410" t="str">
        <f>IF(formulario!E410="","",IF(COUNTIF(catalogo_ubicacion!$I$2:$I$222,formulario!D410&amp;"|"&amp;formulario!E410)&gt;0,"OK","ERROR"))</f>
        <v/>
      </c>
      <c r="F410" t="str">
        <f>IF(formulario!F410="","",IF(COUNTIF(catalogo_ubicacion!$E$2:$E$1300,formulario!D410&amp;"|"&amp;formulario!E410&amp;"|"&amp;formulario!F410)&gt;0,"OK","ERROR"))</f>
        <v/>
      </c>
      <c r="G410" t="str">
        <f>IF(TRIM(formulario!G410)="","",IF(LEN(formulario!G410)&lt;=256,"OK","ERROR"))</f>
        <v/>
      </c>
      <c r="H410" t="str">
        <f>IF(TRIM(formulario!H410)="","",IF(LEN(formulario!H410)&lt;=256,"OK","ERROR"))</f>
        <v/>
      </c>
      <c r="I410" t="str">
        <f>IF(
TRIM(formulario!I410)="",
"",
IF(
AND(
ISERROR(SEARCH(",",TRIM(formulario!I410))),
LEN(TRIM(formulario!I410))-LEN(SUBSTITUTE(TRIM(formulario!I410),".",""))&lt;=1,
ISNUMBER(--SUBSTITUTE(TRIM(formulario!I410),".","")),
NOT(LEFT(TRIM(formulario!I410),1)="."),
NOT(RIGHT(TRIM(formulario!I410),1)=".")
),
"OK",
"ERROR"
)
)</f>
        <v/>
      </c>
      <c r="J410" t="str">
        <f>IF(TRIM(formulario!J410)="","",IF(LEN(formulario!J410)&lt;=256,"OK","ERROR"))</f>
        <v/>
      </c>
      <c r="K410" t="str">
        <f>IF(TRIM(formulario!K410)="","",IF(LEN(formulario!K410)&lt;=1024,"OK","ERROR"))</f>
        <v/>
      </c>
      <c r="L410" t="str">
        <f>IF(
TRIM(formulario!L410)="",
"",
IF(
AND(
ISERROR(SEARCH(",",TRIM(formulario!L410))),
LEN(TRIM(formulario!L410))-LEN(SUBSTITUTE(TRIM(formulario!L410),".",""))&lt;=1,
ISNUMBER(--SUBSTITUTE(TRIM(formulario!L410),".","")),
NOT(LEFT(TRIM(formulario!L410),1)="."),
NOT(RIGHT(TRIM(formulario!L410),1)=".")
),
"OK",
"ERROR"
)
)</f>
        <v/>
      </c>
      <c r="M410" t="str">
        <f>IF(
TRIM(formulario!M410)="",
"",
IF(
AND(
LEN(TRIM(formulario!M410))=10,
MID(TRIM(formulario!M410),3,1)="/",
MID(TRIM(formulario!M410),6,1)="/",
ISNUMBER(DATE(
VALUE(RIGHT(TRIM(formulario!M410),4)),
VALUE(MID(TRIM(formulario!M410),4,2)),
VALUE(LEFT(TRIM(formulario!M410),2))
))
),
"OK",
"ERROR"
)
)</f>
        <v/>
      </c>
      <c r="N410" t="str">
        <f>IF(
TRIM(formulario!N410)="",
"",
IF(
AND(
LEFT(TRIM(formulario!N410),1)="[",
RIGHT(TRIM(formulario!N410),1)="]",
LEN(TRIM(formulario!N410))-LEN(SUBSTITUTE(TRIM(formulario!N410),"[",""))&gt;=1,
LEN(TRIM(formulario!N410))-LEN(SUBSTITUTE(TRIM(formulario!N410),"]",""))&gt;=1,
LEN(TRIM(formulario!N410))-LEN(SUBSTITUTE(TRIM(formulario!N410),".",""))&gt;=2
),
"OK",
"ERROR"
)
)</f>
        <v/>
      </c>
      <c r="O410" t="str">
        <f>IF(formulario!O410="","",IF(COUNTIF(catalogo_areas_tematicas,formulario!O410)&gt;0,"OK","ERROR"))</f>
        <v/>
      </c>
      <c r="P410" t="str">
        <f>IF(formulario!P410="","",IF(COUNTIF(catalogo_tipos_operacion,formulario!P410)&gt;0,"OK","ERROR"))</f>
        <v/>
      </c>
      <c r="Q410" t="str">
        <f>IF(formulario!Q410="","",IF(COUNTIF(catalogo_productos,formulario!Q410)&gt;0,"OK","ERROR"))</f>
        <v/>
      </c>
    </row>
    <row r="411" spans="1:17">
      <c r="A411" t="str">
        <f>IF(TRIM(formulario!A411)="","",IF(AND(ISNUMBER(VALUE(TRIM(formulario!A411))),OR(LEN(TRIM(formulario!A411))=10, LEN(TRIM(formulario!A411))=13)),"OK","ERROR"))</f>
        <v/>
      </c>
      <c r="B411" t="str">
        <f>IF(TRIM(formulario!B411)="","",IF(AND(ISNUMBER(SEARCH("@",formulario!B411)),ISNUMBER(SEARCH(".",formulario!B411)),NOT(ISNUMBER(SEARCH(" ",formulario!B411)))),"OK","ERROR"))</f>
        <v/>
      </c>
      <c r="C411" t="str">
        <f>IF(TRIM(formulario!C411)="","",IF(AND(LEN(TRIM(formulario!C411))=10,ISNUMBER(VALUE(TRIM(formulario!C411))),LEFT(TRIM(formulario!C411),1)="0"),"OK","ERROR"))</f>
        <v/>
      </c>
      <c r="D411" t="str">
        <f>IF(formulario!D411="","",IF(COUNTIF(catalogo_provincias,formulario!D411)&gt;0,"OK","ERROR"))</f>
        <v/>
      </c>
      <c r="E411" t="str">
        <f>IF(formulario!E411="","",IF(COUNTIF(catalogo_ubicacion!$I$2:$I$222,formulario!D411&amp;"|"&amp;formulario!E411)&gt;0,"OK","ERROR"))</f>
        <v/>
      </c>
      <c r="F411" t="str">
        <f>IF(formulario!F411="","",IF(COUNTIF(catalogo_ubicacion!$E$2:$E$1300,formulario!D411&amp;"|"&amp;formulario!E411&amp;"|"&amp;formulario!F411)&gt;0,"OK","ERROR"))</f>
        <v/>
      </c>
      <c r="G411" t="str">
        <f>IF(TRIM(formulario!G411)="","",IF(LEN(formulario!G411)&lt;=256,"OK","ERROR"))</f>
        <v/>
      </c>
      <c r="H411" t="str">
        <f>IF(TRIM(formulario!H411)="","",IF(LEN(formulario!H411)&lt;=256,"OK","ERROR"))</f>
        <v/>
      </c>
      <c r="I411" t="str">
        <f>IF(
TRIM(formulario!I411)="",
"",
IF(
AND(
ISERROR(SEARCH(",",TRIM(formulario!I411))),
LEN(TRIM(formulario!I411))-LEN(SUBSTITUTE(TRIM(formulario!I411),".",""))&lt;=1,
ISNUMBER(--SUBSTITUTE(TRIM(formulario!I411),".","")),
NOT(LEFT(TRIM(formulario!I411),1)="."),
NOT(RIGHT(TRIM(formulario!I411),1)=".")
),
"OK",
"ERROR"
)
)</f>
        <v/>
      </c>
      <c r="J411" t="str">
        <f>IF(TRIM(formulario!J411)="","",IF(LEN(formulario!J411)&lt;=256,"OK","ERROR"))</f>
        <v/>
      </c>
      <c r="K411" t="str">
        <f>IF(TRIM(formulario!K411)="","",IF(LEN(formulario!K411)&lt;=1024,"OK","ERROR"))</f>
        <v/>
      </c>
      <c r="L411" t="str">
        <f>IF(
TRIM(formulario!L411)="",
"",
IF(
AND(
ISERROR(SEARCH(",",TRIM(formulario!L411))),
LEN(TRIM(formulario!L411))-LEN(SUBSTITUTE(TRIM(formulario!L411),".",""))&lt;=1,
ISNUMBER(--SUBSTITUTE(TRIM(formulario!L411),".","")),
NOT(LEFT(TRIM(formulario!L411),1)="."),
NOT(RIGHT(TRIM(formulario!L411),1)=".")
),
"OK",
"ERROR"
)
)</f>
        <v/>
      </c>
      <c r="M411" t="str">
        <f>IF(
TRIM(formulario!M411)="",
"",
IF(
AND(
LEN(TRIM(formulario!M411))=10,
MID(TRIM(formulario!M411),3,1)="/",
MID(TRIM(formulario!M411),6,1)="/",
ISNUMBER(DATE(
VALUE(RIGHT(TRIM(formulario!M411),4)),
VALUE(MID(TRIM(formulario!M411),4,2)),
VALUE(LEFT(TRIM(formulario!M411),2))
))
),
"OK",
"ERROR"
)
)</f>
        <v/>
      </c>
      <c r="N411" t="str">
        <f>IF(
TRIM(formulario!N411)="",
"",
IF(
AND(
LEFT(TRIM(formulario!N411),1)="[",
RIGHT(TRIM(formulario!N411),1)="]",
LEN(TRIM(formulario!N411))-LEN(SUBSTITUTE(TRIM(formulario!N411),"[",""))&gt;=1,
LEN(TRIM(formulario!N411))-LEN(SUBSTITUTE(TRIM(formulario!N411),"]",""))&gt;=1,
LEN(TRIM(formulario!N411))-LEN(SUBSTITUTE(TRIM(formulario!N411),".",""))&gt;=2
),
"OK",
"ERROR"
)
)</f>
        <v/>
      </c>
      <c r="O411" t="str">
        <f>IF(formulario!O411="","",IF(COUNTIF(catalogo_areas_tematicas,formulario!O411)&gt;0,"OK","ERROR"))</f>
        <v/>
      </c>
      <c r="P411" t="str">
        <f>IF(formulario!P411="","",IF(COUNTIF(catalogo_tipos_operacion,formulario!P411)&gt;0,"OK","ERROR"))</f>
        <v/>
      </c>
      <c r="Q411" t="str">
        <f>IF(formulario!Q411="","",IF(COUNTIF(catalogo_productos,formulario!Q411)&gt;0,"OK","ERROR"))</f>
        <v/>
      </c>
    </row>
    <row r="412" spans="1:17">
      <c r="A412" t="str">
        <f>IF(TRIM(formulario!A412)="","",IF(AND(ISNUMBER(VALUE(TRIM(formulario!A412))),OR(LEN(TRIM(formulario!A412))=10, LEN(TRIM(formulario!A412))=13)),"OK","ERROR"))</f>
        <v/>
      </c>
      <c r="B412" t="str">
        <f>IF(TRIM(formulario!B412)="","",IF(AND(ISNUMBER(SEARCH("@",formulario!B412)),ISNUMBER(SEARCH(".",formulario!B412)),NOT(ISNUMBER(SEARCH(" ",formulario!B412)))),"OK","ERROR"))</f>
        <v/>
      </c>
      <c r="C412" t="str">
        <f>IF(TRIM(formulario!C412)="","",IF(AND(LEN(TRIM(formulario!C412))=10,ISNUMBER(VALUE(TRIM(formulario!C412))),LEFT(TRIM(formulario!C412),1)="0"),"OK","ERROR"))</f>
        <v/>
      </c>
      <c r="D412" t="str">
        <f>IF(formulario!D412="","",IF(COUNTIF(catalogo_provincias,formulario!D412)&gt;0,"OK","ERROR"))</f>
        <v/>
      </c>
      <c r="E412" t="str">
        <f>IF(formulario!E412="","",IF(COUNTIF(catalogo_ubicacion!$I$2:$I$222,formulario!D412&amp;"|"&amp;formulario!E412)&gt;0,"OK","ERROR"))</f>
        <v/>
      </c>
      <c r="F412" t="str">
        <f>IF(formulario!F412="","",IF(COUNTIF(catalogo_ubicacion!$E$2:$E$1300,formulario!D412&amp;"|"&amp;formulario!E412&amp;"|"&amp;formulario!F412)&gt;0,"OK","ERROR"))</f>
        <v/>
      </c>
      <c r="G412" t="str">
        <f>IF(TRIM(formulario!G412)="","",IF(LEN(formulario!G412)&lt;=256,"OK","ERROR"))</f>
        <v/>
      </c>
      <c r="H412" t="str">
        <f>IF(TRIM(formulario!H412)="","",IF(LEN(formulario!H412)&lt;=256,"OK","ERROR"))</f>
        <v/>
      </c>
      <c r="I412" t="str">
        <f>IF(
TRIM(formulario!I412)="",
"",
IF(
AND(
ISERROR(SEARCH(",",TRIM(formulario!I412))),
LEN(TRIM(formulario!I412))-LEN(SUBSTITUTE(TRIM(formulario!I412),".",""))&lt;=1,
ISNUMBER(--SUBSTITUTE(TRIM(formulario!I412),".","")),
NOT(LEFT(TRIM(formulario!I412),1)="."),
NOT(RIGHT(TRIM(formulario!I412),1)=".")
),
"OK",
"ERROR"
)
)</f>
        <v/>
      </c>
      <c r="J412" t="str">
        <f>IF(TRIM(formulario!J412)="","",IF(LEN(formulario!J412)&lt;=256,"OK","ERROR"))</f>
        <v/>
      </c>
      <c r="K412" t="str">
        <f>IF(TRIM(formulario!K412)="","",IF(LEN(formulario!K412)&lt;=1024,"OK","ERROR"))</f>
        <v/>
      </c>
      <c r="L412" t="str">
        <f>IF(
TRIM(formulario!L412)="",
"",
IF(
AND(
ISERROR(SEARCH(",",TRIM(formulario!L412))),
LEN(TRIM(formulario!L412))-LEN(SUBSTITUTE(TRIM(formulario!L412),".",""))&lt;=1,
ISNUMBER(--SUBSTITUTE(TRIM(formulario!L412),".","")),
NOT(LEFT(TRIM(formulario!L412),1)="."),
NOT(RIGHT(TRIM(formulario!L412),1)=".")
),
"OK",
"ERROR"
)
)</f>
        <v/>
      </c>
      <c r="M412" t="str">
        <f>IF(
TRIM(formulario!M412)="",
"",
IF(
AND(
LEN(TRIM(formulario!M412))=10,
MID(TRIM(formulario!M412),3,1)="/",
MID(TRIM(formulario!M412),6,1)="/",
ISNUMBER(DATE(
VALUE(RIGHT(TRIM(formulario!M412),4)),
VALUE(MID(TRIM(formulario!M412),4,2)),
VALUE(LEFT(TRIM(formulario!M412),2))
))
),
"OK",
"ERROR"
)
)</f>
        <v/>
      </c>
      <c r="N412" t="str">
        <f>IF(
TRIM(formulario!N412)="",
"",
IF(
AND(
LEFT(TRIM(formulario!N412),1)="[",
RIGHT(TRIM(formulario!N412),1)="]",
LEN(TRIM(formulario!N412))-LEN(SUBSTITUTE(TRIM(formulario!N412),"[",""))&gt;=1,
LEN(TRIM(formulario!N412))-LEN(SUBSTITUTE(TRIM(formulario!N412),"]",""))&gt;=1,
LEN(TRIM(formulario!N412))-LEN(SUBSTITUTE(TRIM(formulario!N412),".",""))&gt;=2
),
"OK",
"ERROR"
)
)</f>
        <v/>
      </c>
      <c r="O412" t="str">
        <f>IF(formulario!O412="","",IF(COUNTIF(catalogo_areas_tematicas,formulario!O412)&gt;0,"OK","ERROR"))</f>
        <v/>
      </c>
      <c r="P412" t="str">
        <f>IF(formulario!P412="","",IF(COUNTIF(catalogo_tipos_operacion,formulario!P412)&gt;0,"OK","ERROR"))</f>
        <v/>
      </c>
      <c r="Q412" t="str">
        <f>IF(formulario!Q412="","",IF(COUNTIF(catalogo_productos,formulario!Q412)&gt;0,"OK","ERROR"))</f>
        <v/>
      </c>
    </row>
    <row r="413" spans="1:17">
      <c r="A413" t="str">
        <f>IF(TRIM(formulario!A413)="","",IF(AND(ISNUMBER(VALUE(TRIM(formulario!A413))),OR(LEN(TRIM(formulario!A413))=10, LEN(TRIM(formulario!A413))=13)),"OK","ERROR"))</f>
        <v/>
      </c>
      <c r="B413" t="str">
        <f>IF(TRIM(formulario!B413)="","",IF(AND(ISNUMBER(SEARCH("@",formulario!B413)),ISNUMBER(SEARCH(".",formulario!B413)),NOT(ISNUMBER(SEARCH(" ",formulario!B413)))),"OK","ERROR"))</f>
        <v/>
      </c>
      <c r="C413" t="str">
        <f>IF(TRIM(formulario!C413)="","",IF(AND(LEN(TRIM(formulario!C413))=10,ISNUMBER(VALUE(TRIM(formulario!C413))),LEFT(TRIM(formulario!C413),1)="0"),"OK","ERROR"))</f>
        <v/>
      </c>
      <c r="D413" t="str">
        <f>IF(formulario!D413="","",IF(COUNTIF(catalogo_provincias,formulario!D413)&gt;0,"OK","ERROR"))</f>
        <v/>
      </c>
      <c r="E413" t="str">
        <f>IF(formulario!E413="","",IF(COUNTIF(catalogo_ubicacion!$I$2:$I$222,formulario!D413&amp;"|"&amp;formulario!E413)&gt;0,"OK","ERROR"))</f>
        <v/>
      </c>
      <c r="F413" t="str">
        <f>IF(formulario!F413="","",IF(COUNTIF(catalogo_ubicacion!$E$2:$E$1300,formulario!D413&amp;"|"&amp;formulario!E413&amp;"|"&amp;formulario!F413)&gt;0,"OK","ERROR"))</f>
        <v/>
      </c>
      <c r="G413" t="str">
        <f>IF(TRIM(formulario!G413)="","",IF(LEN(formulario!G413)&lt;=256,"OK","ERROR"))</f>
        <v/>
      </c>
      <c r="H413" t="str">
        <f>IF(TRIM(formulario!H413)="","",IF(LEN(formulario!H413)&lt;=256,"OK","ERROR"))</f>
        <v/>
      </c>
      <c r="I413" t="str">
        <f>IF(
TRIM(formulario!I413)="",
"",
IF(
AND(
ISERROR(SEARCH(",",TRIM(formulario!I413))),
LEN(TRIM(formulario!I413))-LEN(SUBSTITUTE(TRIM(formulario!I413),".",""))&lt;=1,
ISNUMBER(--SUBSTITUTE(TRIM(formulario!I413),".","")),
NOT(LEFT(TRIM(formulario!I413),1)="."),
NOT(RIGHT(TRIM(formulario!I413),1)=".")
),
"OK",
"ERROR"
)
)</f>
        <v/>
      </c>
      <c r="J413" t="str">
        <f>IF(TRIM(formulario!J413)="","",IF(LEN(formulario!J413)&lt;=256,"OK","ERROR"))</f>
        <v/>
      </c>
      <c r="K413" t="str">
        <f>IF(TRIM(formulario!K413)="","",IF(LEN(formulario!K413)&lt;=1024,"OK","ERROR"))</f>
        <v/>
      </c>
      <c r="L413" t="str">
        <f>IF(
TRIM(formulario!L413)="",
"",
IF(
AND(
ISERROR(SEARCH(",",TRIM(formulario!L413))),
LEN(TRIM(formulario!L413))-LEN(SUBSTITUTE(TRIM(formulario!L413),".",""))&lt;=1,
ISNUMBER(--SUBSTITUTE(TRIM(formulario!L413),".","")),
NOT(LEFT(TRIM(formulario!L413),1)="."),
NOT(RIGHT(TRIM(formulario!L413),1)=".")
),
"OK",
"ERROR"
)
)</f>
        <v/>
      </c>
      <c r="M413" t="str">
        <f>IF(
TRIM(formulario!M413)="",
"",
IF(
AND(
LEN(TRIM(formulario!M413))=10,
MID(TRIM(formulario!M413),3,1)="/",
MID(TRIM(formulario!M413),6,1)="/",
ISNUMBER(DATE(
VALUE(RIGHT(TRIM(formulario!M413),4)),
VALUE(MID(TRIM(formulario!M413),4,2)),
VALUE(LEFT(TRIM(formulario!M413),2))
))
),
"OK",
"ERROR"
)
)</f>
        <v/>
      </c>
      <c r="N413" t="str">
        <f>IF(
TRIM(formulario!N413)="",
"",
IF(
AND(
LEFT(TRIM(formulario!N413),1)="[",
RIGHT(TRIM(formulario!N413),1)="]",
LEN(TRIM(formulario!N413))-LEN(SUBSTITUTE(TRIM(formulario!N413),"[",""))&gt;=1,
LEN(TRIM(formulario!N413))-LEN(SUBSTITUTE(TRIM(formulario!N413),"]",""))&gt;=1,
LEN(TRIM(formulario!N413))-LEN(SUBSTITUTE(TRIM(formulario!N413),".",""))&gt;=2
),
"OK",
"ERROR"
)
)</f>
        <v/>
      </c>
      <c r="O413" t="str">
        <f>IF(formulario!O413="","",IF(COUNTIF(catalogo_areas_tematicas,formulario!O413)&gt;0,"OK","ERROR"))</f>
        <v/>
      </c>
      <c r="P413" t="str">
        <f>IF(formulario!P413="","",IF(COUNTIF(catalogo_tipos_operacion,formulario!P413)&gt;0,"OK","ERROR"))</f>
        <v/>
      </c>
      <c r="Q413" t="str">
        <f>IF(formulario!Q413="","",IF(COUNTIF(catalogo_productos,formulario!Q413)&gt;0,"OK","ERROR"))</f>
        <v/>
      </c>
    </row>
    <row r="414" spans="1:17">
      <c r="A414" t="str">
        <f>IF(TRIM(formulario!A414)="","",IF(AND(ISNUMBER(VALUE(TRIM(formulario!A414))),OR(LEN(TRIM(formulario!A414))=10, LEN(TRIM(formulario!A414))=13)),"OK","ERROR"))</f>
        <v/>
      </c>
      <c r="B414" t="str">
        <f>IF(TRIM(formulario!B414)="","",IF(AND(ISNUMBER(SEARCH("@",formulario!B414)),ISNUMBER(SEARCH(".",formulario!B414)),NOT(ISNUMBER(SEARCH(" ",formulario!B414)))),"OK","ERROR"))</f>
        <v/>
      </c>
      <c r="C414" t="str">
        <f>IF(TRIM(formulario!C414)="","",IF(AND(LEN(TRIM(formulario!C414))=10,ISNUMBER(VALUE(TRIM(formulario!C414))),LEFT(TRIM(formulario!C414),1)="0"),"OK","ERROR"))</f>
        <v/>
      </c>
      <c r="D414" t="str">
        <f>IF(formulario!D414="","",IF(COUNTIF(catalogo_provincias,formulario!D414)&gt;0,"OK","ERROR"))</f>
        <v/>
      </c>
      <c r="E414" t="str">
        <f>IF(formulario!E414="","",IF(COUNTIF(catalogo_ubicacion!$I$2:$I$222,formulario!D414&amp;"|"&amp;formulario!E414)&gt;0,"OK","ERROR"))</f>
        <v/>
      </c>
      <c r="F414" t="str">
        <f>IF(formulario!F414="","",IF(COUNTIF(catalogo_ubicacion!$E$2:$E$1300,formulario!D414&amp;"|"&amp;formulario!E414&amp;"|"&amp;formulario!F414)&gt;0,"OK","ERROR"))</f>
        <v/>
      </c>
      <c r="G414" t="str">
        <f>IF(TRIM(formulario!G414)="","",IF(LEN(formulario!G414)&lt;=256,"OK","ERROR"))</f>
        <v/>
      </c>
      <c r="H414" t="str">
        <f>IF(TRIM(formulario!H414)="","",IF(LEN(formulario!H414)&lt;=256,"OK","ERROR"))</f>
        <v/>
      </c>
      <c r="I414" t="str">
        <f>IF(
TRIM(formulario!I414)="",
"",
IF(
AND(
ISERROR(SEARCH(",",TRIM(formulario!I414))),
LEN(TRIM(formulario!I414))-LEN(SUBSTITUTE(TRIM(formulario!I414),".",""))&lt;=1,
ISNUMBER(--SUBSTITUTE(TRIM(formulario!I414),".","")),
NOT(LEFT(TRIM(formulario!I414),1)="."),
NOT(RIGHT(TRIM(formulario!I414),1)=".")
),
"OK",
"ERROR"
)
)</f>
        <v/>
      </c>
      <c r="J414" t="str">
        <f>IF(TRIM(formulario!J414)="","",IF(LEN(formulario!J414)&lt;=256,"OK","ERROR"))</f>
        <v/>
      </c>
      <c r="K414" t="str">
        <f>IF(TRIM(formulario!K414)="","",IF(LEN(formulario!K414)&lt;=1024,"OK","ERROR"))</f>
        <v/>
      </c>
      <c r="L414" t="str">
        <f>IF(
TRIM(formulario!L414)="",
"",
IF(
AND(
ISERROR(SEARCH(",",TRIM(formulario!L414))),
LEN(TRIM(formulario!L414))-LEN(SUBSTITUTE(TRIM(formulario!L414),".",""))&lt;=1,
ISNUMBER(--SUBSTITUTE(TRIM(formulario!L414),".","")),
NOT(LEFT(TRIM(formulario!L414),1)="."),
NOT(RIGHT(TRIM(formulario!L414),1)=".")
),
"OK",
"ERROR"
)
)</f>
        <v/>
      </c>
      <c r="M414" t="str">
        <f>IF(
TRIM(formulario!M414)="",
"",
IF(
AND(
LEN(TRIM(formulario!M414))=10,
MID(TRIM(formulario!M414),3,1)="/",
MID(TRIM(formulario!M414),6,1)="/",
ISNUMBER(DATE(
VALUE(RIGHT(TRIM(formulario!M414),4)),
VALUE(MID(TRIM(formulario!M414),4,2)),
VALUE(LEFT(TRIM(formulario!M414),2))
))
),
"OK",
"ERROR"
)
)</f>
        <v/>
      </c>
      <c r="N414" t="str">
        <f>IF(
TRIM(formulario!N414)="",
"",
IF(
AND(
LEFT(TRIM(formulario!N414),1)="[",
RIGHT(TRIM(formulario!N414),1)="]",
LEN(TRIM(formulario!N414))-LEN(SUBSTITUTE(TRIM(formulario!N414),"[",""))&gt;=1,
LEN(TRIM(formulario!N414))-LEN(SUBSTITUTE(TRIM(formulario!N414),"]",""))&gt;=1,
LEN(TRIM(formulario!N414))-LEN(SUBSTITUTE(TRIM(formulario!N414),".",""))&gt;=2
),
"OK",
"ERROR"
)
)</f>
        <v/>
      </c>
      <c r="O414" t="str">
        <f>IF(formulario!O414="","",IF(COUNTIF(catalogo_areas_tematicas,formulario!O414)&gt;0,"OK","ERROR"))</f>
        <v/>
      </c>
      <c r="P414" t="str">
        <f>IF(formulario!P414="","",IF(COUNTIF(catalogo_tipos_operacion,formulario!P414)&gt;0,"OK","ERROR"))</f>
        <v/>
      </c>
      <c r="Q414" t="str">
        <f>IF(formulario!Q414="","",IF(COUNTIF(catalogo_productos,formulario!Q414)&gt;0,"OK","ERROR"))</f>
        <v/>
      </c>
    </row>
    <row r="415" spans="1:17">
      <c r="A415" t="str">
        <f>IF(TRIM(formulario!A415)="","",IF(AND(ISNUMBER(VALUE(TRIM(formulario!A415))),OR(LEN(TRIM(formulario!A415))=10, LEN(TRIM(formulario!A415))=13)),"OK","ERROR"))</f>
        <v/>
      </c>
      <c r="B415" t="str">
        <f>IF(TRIM(formulario!B415)="","",IF(AND(ISNUMBER(SEARCH("@",formulario!B415)),ISNUMBER(SEARCH(".",formulario!B415)),NOT(ISNUMBER(SEARCH(" ",formulario!B415)))),"OK","ERROR"))</f>
        <v/>
      </c>
      <c r="C415" t="str">
        <f>IF(TRIM(formulario!C415)="","",IF(AND(LEN(TRIM(formulario!C415))=10,ISNUMBER(VALUE(TRIM(formulario!C415))),LEFT(TRIM(formulario!C415),1)="0"),"OK","ERROR"))</f>
        <v/>
      </c>
      <c r="D415" t="str">
        <f>IF(formulario!D415="","",IF(COUNTIF(catalogo_provincias,formulario!D415)&gt;0,"OK","ERROR"))</f>
        <v/>
      </c>
      <c r="E415" t="str">
        <f>IF(formulario!E415="","",IF(COUNTIF(catalogo_ubicacion!$I$2:$I$222,formulario!D415&amp;"|"&amp;formulario!E415)&gt;0,"OK","ERROR"))</f>
        <v/>
      </c>
      <c r="F415" t="str">
        <f>IF(formulario!F415="","",IF(COUNTIF(catalogo_ubicacion!$E$2:$E$1300,formulario!D415&amp;"|"&amp;formulario!E415&amp;"|"&amp;formulario!F415)&gt;0,"OK","ERROR"))</f>
        <v/>
      </c>
      <c r="G415" t="str">
        <f>IF(TRIM(formulario!G415)="","",IF(LEN(formulario!G415)&lt;=256,"OK","ERROR"))</f>
        <v/>
      </c>
      <c r="H415" t="str">
        <f>IF(TRIM(formulario!H415)="","",IF(LEN(formulario!H415)&lt;=256,"OK","ERROR"))</f>
        <v/>
      </c>
      <c r="I415" t="str">
        <f>IF(
TRIM(formulario!I415)="",
"",
IF(
AND(
ISERROR(SEARCH(",",TRIM(formulario!I415))),
LEN(TRIM(formulario!I415))-LEN(SUBSTITUTE(TRIM(formulario!I415),".",""))&lt;=1,
ISNUMBER(--SUBSTITUTE(TRIM(formulario!I415),".","")),
NOT(LEFT(TRIM(formulario!I415),1)="."),
NOT(RIGHT(TRIM(formulario!I415),1)=".")
),
"OK",
"ERROR"
)
)</f>
        <v/>
      </c>
      <c r="J415" t="str">
        <f>IF(TRIM(formulario!J415)="","",IF(LEN(formulario!J415)&lt;=256,"OK","ERROR"))</f>
        <v/>
      </c>
      <c r="K415" t="str">
        <f>IF(TRIM(formulario!K415)="","",IF(LEN(formulario!K415)&lt;=1024,"OK","ERROR"))</f>
        <v/>
      </c>
      <c r="L415" t="str">
        <f>IF(
TRIM(formulario!L415)="",
"",
IF(
AND(
ISERROR(SEARCH(",",TRIM(formulario!L415))),
LEN(TRIM(formulario!L415))-LEN(SUBSTITUTE(TRIM(formulario!L415),".",""))&lt;=1,
ISNUMBER(--SUBSTITUTE(TRIM(formulario!L415),".","")),
NOT(LEFT(TRIM(formulario!L415),1)="."),
NOT(RIGHT(TRIM(formulario!L415),1)=".")
),
"OK",
"ERROR"
)
)</f>
        <v/>
      </c>
      <c r="M415" t="str">
        <f>IF(
TRIM(formulario!M415)="",
"",
IF(
AND(
LEN(TRIM(formulario!M415))=10,
MID(TRIM(formulario!M415),3,1)="/",
MID(TRIM(formulario!M415),6,1)="/",
ISNUMBER(DATE(
VALUE(RIGHT(TRIM(formulario!M415),4)),
VALUE(MID(TRIM(formulario!M415),4,2)),
VALUE(LEFT(TRIM(formulario!M415),2))
))
),
"OK",
"ERROR"
)
)</f>
        <v/>
      </c>
      <c r="N415" t="str">
        <f>IF(
TRIM(formulario!N415)="",
"",
IF(
AND(
LEFT(TRIM(formulario!N415),1)="[",
RIGHT(TRIM(formulario!N415),1)="]",
LEN(TRIM(formulario!N415))-LEN(SUBSTITUTE(TRIM(formulario!N415),"[",""))&gt;=1,
LEN(TRIM(formulario!N415))-LEN(SUBSTITUTE(TRIM(formulario!N415),"]",""))&gt;=1,
LEN(TRIM(formulario!N415))-LEN(SUBSTITUTE(TRIM(formulario!N415),".",""))&gt;=2
),
"OK",
"ERROR"
)
)</f>
        <v/>
      </c>
      <c r="O415" t="str">
        <f>IF(formulario!O415="","",IF(COUNTIF(catalogo_areas_tematicas,formulario!O415)&gt;0,"OK","ERROR"))</f>
        <v/>
      </c>
      <c r="P415" t="str">
        <f>IF(formulario!P415="","",IF(COUNTIF(catalogo_tipos_operacion,formulario!P415)&gt;0,"OK","ERROR"))</f>
        <v/>
      </c>
      <c r="Q415" t="str">
        <f>IF(formulario!Q415="","",IF(COUNTIF(catalogo_productos,formulario!Q415)&gt;0,"OK","ERROR"))</f>
        <v/>
      </c>
    </row>
    <row r="416" spans="1:17">
      <c r="A416" t="str">
        <f>IF(TRIM(formulario!A416)="","",IF(AND(ISNUMBER(VALUE(TRIM(formulario!A416))),OR(LEN(TRIM(formulario!A416))=10, LEN(TRIM(formulario!A416))=13)),"OK","ERROR"))</f>
        <v/>
      </c>
      <c r="B416" t="str">
        <f>IF(TRIM(formulario!B416)="","",IF(AND(ISNUMBER(SEARCH("@",formulario!B416)),ISNUMBER(SEARCH(".",formulario!B416)),NOT(ISNUMBER(SEARCH(" ",formulario!B416)))),"OK","ERROR"))</f>
        <v/>
      </c>
      <c r="C416" t="str">
        <f>IF(TRIM(formulario!C416)="","",IF(AND(LEN(TRIM(formulario!C416))=10,ISNUMBER(VALUE(TRIM(formulario!C416))),LEFT(TRIM(formulario!C416),1)="0"),"OK","ERROR"))</f>
        <v/>
      </c>
      <c r="D416" t="str">
        <f>IF(formulario!D416="","",IF(COUNTIF(catalogo_provincias,formulario!D416)&gt;0,"OK","ERROR"))</f>
        <v/>
      </c>
      <c r="E416" t="str">
        <f>IF(formulario!E416="","",IF(COUNTIF(catalogo_ubicacion!$I$2:$I$222,formulario!D416&amp;"|"&amp;formulario!E416)&gt;0,"OK","ERROR"))</f>
        <v/>
      </c>
      <c r="F416" t="str">
        <f>IF(formulario!F416="","",IF(COUNTIF(catalogo_ubicacion!$E$2:$E$1300,formulario!D416&amp;"|"&amp;formulario!E416&amp;"|"&amp;formulario!F416)&gt;0,"OK","ERROR"))</f>
        <v/>
      </c>
      <c r="G416" t="str">
        <f>IF(TRIM(formulario!G416)="","",IF(LEN(formulario!G416)&lt;=256,"OK","ERROR"))</f>
        <v/>
      </c>
      <c r="H416" t="str">
        <f>IF(TRIM(formulario!H416)="","",IF(LEN(formulario!H416)&lt;=256,"OK","ERROR"))</f>
        <v/>
      </c>
      <c r="I416" t="str">
        <f>IF(
TRIM(formulario!I416)="",
"",
IF(
AND(
ISERROR(SEARCH(",",TRIM(formulario!I416))),
LEN(TRIM(formulario!I416))-LEN(SUBSTITUTE(TRIM(formulario!I416),".",""))&lt;=1,
ISNUMBER(--SUBSTITUTE(TRIM(formulario!I416),".","")),
NOT(LEFT(TRIM(formulario!I416),1)="."),
NOT(RIGHT(TRIM(formulario!I416),1)=".")
),
"OK",
"ERROR"
)
)</f>
        <v/>
      </c>
      <c r="J416" t="str">
        <f>IF(TRIM(formulario!J416)="","",IF(LEN(formulario!J416)&lt;=256,"OK","ERROR"))</f>
        <v/>
      </c>
      <c r="K416" t="str">
        <f>IF(TRIM(formulario!K416)="","",IF(LEN(formulario!K416)&lt;=1024,"OK","ERROR"))</f>
        <v/>
      </c>
      <c r="L416" t="str">
        <f>IF(
TRIM(formulario!L416)="",
"",
IF(
AND(
ISERROR(SEARCH(",",TRIM(formulario!L416))),
LEN(TRIM(formulario!L416))-LEN(SUBSTITUTE(TRIM(formulario!L416),".",""))&lt;=1,
ISNUMBER(--SUBSTITUTE(TRIM(formulario!L416),".","")),
NOT(LEFT(TRIM(formulario!L416),1)="."),
NOT(RIGHT(TRIM(formulario!L416),1)=".")
),
"OK",
"ERROR"
)
)</f>
        <v/>
      </c>
      <c r="M416" t="str">
        <f>IF(
TRIM(formulario!M416)="",
"",
IF(
AND(
LEN(TRIM(formulario!M416))=10,
MID(TRIM(formulario!M416),3,1)="/",
MID(TRIM(formulario!M416),6,1)="/",
ISNUMBER(DATE(
VALUE(RIGHT(TRIM(formulario!M416),4)),
VALUE(MID(TRIM(formulario!M416),4,2)),
VALUE(LEFT(TRIM(formulario!M416),2))
))
),
"OK",
"ERROR"
)
)</f>
        <v/>
      </c>
      <c r="N416" t="str">
        <f>IF(
TRIM(formulario!N416)="",
"",
IF(
AND(
LEFT(TRIM(formulario!N416),1)="[",
RIGHT(TRIM(formulario!N416),1)="]",
LEN(TRIM(formulario!N416))-LEN(SUBSTITUTE(TRIM(formulario!N416),"[",""))&gt;=1,
LEN(TRIM(formulario!N416))-LEN(SUBSTITUTE(TRIM(formulario!N416),"]",""))&gt;=1,
LEN(TRIM(formulario!N416))-LEN(SUBSTITUTE(TRIM(formulario!N416),".",""))&gt;=2
),
"OK",
"ERROR"
)
)</f>
        <v/>
      </c>
      <c r="O416" t="str">
        <f>IF(formulario!O416="","",IF(COUNTIF(catalogo_areas_tematicas,formulario!O416)&gt;0,"OK","ERROR"))</f>
        <v/>
      </c>
      <c r="P416" t="str">
        <f>IF(formulario!P416="","",IF(COUNTIF(catalogo_tipos_operacion,formulario!P416)&gt;0,"OK","ERROR"))</f>
        <v/>
      </c>
      <c r="Q416" t="str">
        <f>IF(formulario!Q416="","",IF(COUNTIF(catalogo_productos,formulario!Q416)&gt;0,"OK","ERROR"))</f>
        <v/>
      </c>
    </row>
    <row r="417" spans="1:17">
      <c r="A417" t="str">
        <f>IF(TRIM(formulario!A417)="","",IF(AND(ISNUMBER(VALUE(TRIM(formulario!A417))),OR(LEN(TRIM(formulario!A417))=10, LEN(TRIM(formulario!A417))=13)),"OK","ERROR"))</f>
        <v/>
      </c>
      <c r="B417" t="str">
        <f>IF(TRIM(formulario!B417)="","",IF(AND(ISNUMBER(SEARCH("@",formulario!B417)),ISNUMBER(SEARCH(".",formulario!B417)),NOT(ISNUMBER(SEARCH(" ",formulario!B417)))),"OK","ERROR"))</f>
        <v/>
      </c>
      <c r="C417" t="str">
        <f>IF(TRIM(formulario!C417)="","",IF(AND(LEN(TRIM(formulario!C417))=10,ISNUMBER(VALUE(TRIM(formulario!C417))),LEFT(TRIM(formulario!C417),1)="0"),"OK","ERROR"))</f>
        <v/>
      </c>
      <c r="D417" t="str">
        <f>IF(formulario!D417="","",IF(COUNTIF(catalogo_provincias,formulario!D417)&gt;0,"OK","ERROR"))</f>
        <v/>
      </c>
      <c r="E417" t="str">
        <f>IF(formulario!E417="","",IF(COUNTIF(catalogo_ubicacion!$I$2:$I$222,formulario!D417&amp;"|"&amp;formulario!E417)&gt;0,"OK","ERROR"))</f>
        <v/>
      </c>
      <c r="F417" t="str">
        <f>IF(formulario!F417="","",IF(COUNTIF(catalogo_ubicacion!$E$2:$E$1300,formulario!D417&amp;"|"&amp;formulario!E417&amp;"|"&amp;formulario!F417)&gt;0,"OK","ERROR"))</f>
        <v/>
      </c>
      <c r="G417" t="str">
        <f>IF(TRIM(formulario!G417)="","",IF(LEN(formulario!G417)&lt;=256,"OK","ERROR"))</f>
        <v/>
      </c>
      <c r="H417" t="str">
        <f>IF(TRIM(formulario!H417)="","",IF(LEN(formulario!H417)&lt;=256,"OK","ERROR"))</f>
        <v/>
      </c>
      <c r="I417" t="str">
        <f>IF(
TRIM(formulario!I417)="",
"",
IF(
AND(
ISERROR(SEARCH(",",TRIM(formulario!I417))),
LEN(TRIM(formulario!I417))-LEN(SUBSTITUTE(TRIM(formulario!I417),".",""))&lt;=1,
ISNUMBER(--SUBSTITUTE(TRIM(formulario!I417),".","")),
NOT(LEFT(TRIM(formulario!I417),1)="."),
NOT(RIGHT(TRIM(formulario!I417),1)=".")
),
"OK",
"ERROR"
)
)</f>
        <v/>
      </c>
      <c r="J417" t="str">
        <f>IF(TRIM(formulario!J417)="","",IF(LEN(formulario!J417)&lt;=256,"OK","ERROR"))</f>
        <v/>
      </c>
      <c r="K417" t="str">
        <f>IF(TRIM(formulario!K417)="","",IF(LEN(formulario!K417)&lt;=1024,"OK","ERROR"))</f>
        <v/>
      </c>
      <c r="L417" t="str">
        <f>IF(
TRIM(formulario!L417)="",
"",
IF(
AND(
ISERROR(SEARCH(",",TRIM(formulario!L417))),
LEN(TRIM(formulario!L417))-LEN(SUBSTITUTE(TRIM(formulario!L417),".",""))&lt;=1,
ISNUMBER(--SUBSTITUTE(TRIM(formulario!L417),".","")),
NOT(LEFT(TRIM(formulario!L417),1)="."),
NOT(RIGHT(TRIM(formulario!L417),1)=".")
),
"OK",
"ERROR"
)
)</f>
        <v/>
      </c>
      <c r="M417" t="str">
        <f>IF(
TRIM(formulario!M417)="",
"",
IF(
AND(
LEN(TRIM(formulario!M417))=10,
MID(TRIM(formulario!M417),3,1)="/",
MID(TRIM(formulario!M417),6,1)="/",
ISNUMBER(DATE(
VALUE(RIGHT(TRIM(formulario!M417),4)),
VALUE(MID(TRIM(formulario!M417),4,2)),
VALUE(LEFT(TRIM(formulario!M417),2))
))
),
"OK",
"ERROR"
)
)</f>
        <v/>
      </c>
      <c r="N417" t="str">
        <f>IF(
TRIM(formulario!N417)="",
"",
IF(
AND(
LEFT(TRIM(formulario!N417),1)="[",
RIGHT(TRIM(formulario!N417),1)="]",
LEN(TRIM(formulario!N417))-LEN(SUBSTITUTE(TRIM(formulario!N417),"[",""))&gt;=1,
LEN(TRIM(formulario!N417))-LEN(SUBSTITUTE(TRIM(formulario!N417),"]",""))&gt;=1,
LEN(TRIM(formulario!N417))-LEN(SUBSTITUTE(TRIM(formulario!N417),".",""))&gt;=2
),
"OK",
"ERROR"
)
)</f>
        <v/>
      </c>
      <c r="O417" t="str">
        <f>IF(formulario!O417="","",IF(COUNTIF(catalogo_areas_tematicas,formulario!O417)&gt;0,"OK","ERROR"))</f>
        <v/>
      </c>
      <c r="P417" t="str">
        <f>IF(formulario!P417="","",IF(COUNTIF(catalogo_tipos_operacion,formulario!P417)&gt;0,"OK","ERROR"))</f>
        <v/>
      </c>
      <c r="Q417" t="str">
        <f>IF(formulario!Q417="","",IF(COUNTIF(catalogo_productos,formulario!Q417)&gt;0,"OK","ERROR"))</f>
        <v/>
      </c>
    </row>
    <row r="418" spans="1:17">
      <c r="A418" t="str">
        <f>IF(TRIM(formulario!A418)="","",IF(AND(ISNUMBER(VALUE(TRIM(formulario!A418))),OR(LEN(TRIM(formulario!A418))=10, LEN(TRIM(formulario!A418))=13)),"OK","ERROR"))</f>
        <v/>
      </c>
      <c r="B418" t="str">
        <f>IF(TRIM(formulario!B418)="","",IF(AND(ISNUMBER(SEARCH("@",formulario!B418)),ISNUMBER(SEARCH(".",formulario!B418)),NOT(ISNUMBER(SEARCH(" ",formulario!B418)))),"OK","ERROR"))</f>
        <v/>
      </c>
      <c r="C418" t="str">
        <f>IF(TRIM(formulario!C418)="","",IF(AND(LEN(TRIM(formulario!C418))=10,ISNUMBER(VALUE(TRIM(formulario!C418))),LEFT(TRIM(formulario!C418),1)="0"),"OK","ERROR"))</f>
        <v/>
      </c>
      <c r="D418" t="str">
        <f>IF(formulario!D418="","",IF(COUNTIF(catalogo_provincias,formulario!D418)&gt;0,"OK","ERROR"))</f>
        <v/>
      </c>
      <c r="E418" t="str">
        <f>IF(formulario!E418="","",IF(COUNTIF(catalogo_ubicacion!$I$2:$I$222,formulario!D418&amp;"|"&amp;formulario!E418)&gt;0,"OK","ERROR"))</f>
        <v/>
      </c>
      <c r="F418" t="str">
        <f>IF(formulario!F418="","",IF(COUNTIF(catalogo_ubicacion!$E$2:$E$1300,formulario!D418&amp;"|"&amp;formulario!E418&amp;"|"&amp;formulario!F418)&gt;0,"OK","ERROR"))</f>
        <v/>
      </c>
      <c r="G418" t="str">
        <f>IF(TRIM(formulario!G418)="","",IF(LEN(formulario!G418)&lt;=256,"OK","ERROR"))</f>
        <v/>
      </c>
      <c r="H418" t="str">
        <f>IF(TRIM(formulario!H418)="","",IF(LEN(formulario!H418)&lt;=256,"OK","ERROR"))</f>
        <v/>
      </c>
      <c r="I418" t="str">
        <f>IF(
TRIM(formulario!I418)="",
"",
IF(
AND(
ISERROR(SEARCH(",",TRIM(formulario!I418))),
LEN(TRIM(formulario!I418))-LEN(SUBSTITUTE(TRIM(formulario!I418),".",""))&lt;=1,
ISNUMBER(--SUBSTITUTE(TRIM(formulario!I418),".","")),
NOT(LEFT(TRIM(formulario!I418),1)="."),
NOT(RIGHT(TRIM(formulario!I418),1)=".")
),
"OK",
"ERROR"
)
)</f>
        <v/>
      </c>
      <c r="J418" t="str">
        <f>IF(TRIM(formulario!J418)="","",IF(LEN(formulario!J418)&lt;=256,"OK","ERROR"))</f>
        <v/>
      </c>
      <c r="K418" t="str">
        <f>IF(TRIM(formulario!K418)="","",IF(LEN(formulario!K418)&lt;=1024,"OK","ERROR"))</f>
        <v/>
      </c>
      <c r="L418" t="str">
        <f>IF(
TRIM(formulario!L418)="",
"",
IF(
AND(
ISERROR(SEARCH(",",TRIM(formulario!L418))),
LEN(TRIM(formulario!L418))-LEN(SUBSTITUTE(TRIM(formulario!L418),".",""))&lt;=1,
ISNUMBER(--SUBSTITUTE(TRIM(formulario!L418),".","")),
NOT(LEFT(TRIM(formulario!L418),1)="."),
NOT(RIGHT(TRIM(formulario!L418),1)=".")
),
"OK",
"ERROR"
)
)</f>
        <v/>
      </c>
      <c r="M418" t="str">
        <f>IF(
TRIM(formulario!M418)="",
"",
IF(
AND(
LEN(TRIM(formulario!M418))=10,
MID(TRIM(formulario!M418),3,1)="/",
MID(TRIM(formulario!M418),6,1)="/",
ISNUMBER(DATE(
VALUE(RIGHT(TRIM(formulario!M418),4)),
VALUE(MID(TRIM(formulario!M418),4,2)),
VALUE(LEFT(TRIM(formulario!M418),2))
))
),
"OK",
"ERROR"
)
)</f>
        <v/>
      </c>
      <c r="N418" t="str">
        <f>IF(
TRIM(formulario!N418)="",
"",
IF(
AND(
LEFT(TRIM(formulario!N418),1)="[",
RIGHT(TRIM(formulario!N418),1)="]",
LEN(TRIM(formulario!N418))-LEN(SUBSTITUTE(TRIM(formulario!N418),"[",""))&gt;=1,
LEN(TRIM(formulario!N418))-LEN(SUBSTITUTE(TRIM(formulario!N418),"]",""))&gt;=1,
LEN(TRIM(formulario!N418))-LEN(SUBSTITUTE(TRIM(formulario!N418),".",""))&gt;=2
),
"OK",
"ERROR"
)
)</f>
        <v/>
      </c>
      <c r="O418" t="str">
        <f>IF(formulario!O418="","",IF(COUNTIF(catalogo_areas_tematicas,formulario!O418)&gt;0,"OK","ERROR"))</f>
        <v/>
      </c>
      <c r="P418" t="str">
        <f>IF(formulario!P418="","",IF(COUNTIF(catalogo_tipos_operacion,formulario!P418)&gt;0,"OK","ERROR"))</f>
        <v/>
      </c>
      <c r="Q418" t="str">
        <f>IF(formulario!Q418="","",IF(COUNTIF(catalogo_productos,formulario!Q418)&gt;0,"OK","ERROR"))</f>
        <v/>
      </c>
    </row>
    <row r="419" spans="1:17">
      <c r="A419" t="str">
        <f>IF(TRIM(formulario!A419)="","",IF(AND(ISNUMBER(VALUE(TRIM(formulario!A419))),OR(LEN(TRIM(formulario!A419))=10, LEN(TRIM(formulario!A419))=13)),"OK","ERROR"))</f>
        <v/>
      </c>
      <c r="B419" t="str">
        <f>IF(TRIM(formulario!B419)="","",IF(AND(ISNUMBER(SEARCH("@",formulario!B419)),ISNUMBER(SEARCH(".",formulario!B419)),NOT(ISNUMBER(SEARCH(" ",formulario!B419)))),"OK","ERROR"))</f>
        <v/>
      </c>
      <c r="C419" t="str">
        <f>IF(TRIM(formulario!C419)="","",IF(AND(LEN(TRIM(formulario!C419))=10,ISNUMBER(VALUE(TRIM(formulario!C419))),LEFT(TRIM(formulario!C419),1)="0"),"OK","ERROR"))</f>
        <v/>
      </c>
      <c r="D419" t="str">
        <f>IF(formulario!D419="","",IF(COUNTIF(catalogo_provincias,formulario!D419)&gt;0,"OK","ERROR"))</f>
        <v/>
      </c>
      <c r="E419" t="str">
        <f>IF(formulario!E419="","",IF(COUNTIF(catalogo_ubicacion!$I$2:$I$222,formulario!D419&amp;"|"&amp;formulario!E419)&gt;0,"OK","ERROR"))</f>
        <v/>
      </c>
      <c r="F419" t="str">
        <f>IF(formulario!F419="","",IF(COUNTIF(catalogo_ubicacion!$E$2:$E$1300,formulario!D419&amp;"|"&amp;formulario!E419&amp;"|"&amp;formulario!F419)&gt;0,"OK","ERROR"))</f>
        <v/>
      </c>
      <c r="G419" t="str">
        <f>IF(TRIM(formulario!G419)="","",IF(LEN(formulario!G419)&lt;=256,"OK","ERROR"))</f>
        <v/>
      </c>
      <c r="H419" t="str">
        <f>IF(TRIM(formulario!H419)="","",IF(LEN(formulario!H419)&lt;=256,"OK","ERROR"))</f>
        <v/>
      </c>
      <c r="I419" t="str">
        <f>IF(
TRIM(formulario!I419)="",
"",
IF(
AND(
ISERROR(SEARCH(",",TRIM(formulario!I419))),
LEN(TRIM(formulario!I419))-LEN(SUBSTITUTE(TRIM(formulario!I419),".",""))&lt;=1,
ISNUMBER(--SUBSTITUTE(TRIM(formulario!I419),".","")),
NOT(LEFT(TRIM(formulario!I419),1)="."),
NOT(RIGHT(TRIM(formulario!I419),1)=".")
),
"OK",
"ERROR"
)
)</f>
        <v/>
      </c>
      <c r="J419" t="str">
        <f>IF(TRIM(formulario!J419)="","",IF(LEN(formulario!J419)&lt;=256,"OK","ERROR"))</f>
        <v/>
      </c>
      <c r="K419" t="str">
        <f>IF(TRIM(formulario!K419)="","",IF(LEN(formulario!K419)&lt;=1024,"OK","ERROR"))</f>
        <v/>
      </c>
      <c r="L419" t="str">
        <f>IF(
TRIM(formulario!L419)="",
"",
IF(
AND(
ISERROR(SEARCH(",",TRIM(formulario!L419))),
LEN(TRIM(formulario!L419))-LEN(SUBSTITUTE(TRIM(formulario!L419),".",""))&lt;=1,
ISNUMBER(--SUBSTITUTE(TRIM(formulario!L419),".","")),
NOT(LEFT(TRIM(formulario!L419),1)="."),
NOT(RIGHT(TRIM(formulario!L419),1)=".")
),
"OK",
"ERROR"
)
)</f>
        <v/>
      </c>
      <c r="M419" t="str">
        <f>IF(
TRIM(formulario!M419)="",
"",
IF(
AND(
LEN(TRIM(formulario!M419))=10,
MID(TRIM(formulario!M419),3,1)="/",
MID(TRIM(formulario!M419),6,1)="/",
ISNUMBER(DATE(
VALUE(RIGHT(TRIM(formulario!M419),4)),
VALUE(MID(TRIM(formulario!M419),4,2)),
VALUE(LEFT(TRIM(formulario!M419),2))
))
),
"OK",
"ERROR"
)
)</f>
        <v/>
      </c>
      <c r="N419" t="str">
        <f>IF(
TRIM(formulario!N419)="",
"",
IF(
AND(
LEFT(TRIM(formulario!N419),1)="[",
RIGHT(TRIM(formulario!N419),1)="]",
LEN(TRIM(formulario!N419))-LEN(SUBSTITUTE(TRIM(formulario!N419),"[",""))&gt;=1,
LEN(TRIM(formulario!N419))-LEN(SUBSTITUTE(TRIM(formulario!N419),"]",""))&gt;=1,
LEN(TRIM(formulario!N419))-LEN(SUBSTITUTE(TRIM(formulario!N419),".",""))&gt;=2
),
"OK",
"ERROR"
)
)</f>
        <v/>
      </c>
      <c r="O419" t="str">
        <f>IF(formulario!O419="","",IF(COUNTIF(catalogo_areas_tematicas,formulario!O419)&gt;0,"OK","ERROR"))</f>
        <v/>
      </c>
      <c r="P419" t="str">
        <f>IF(formulario!P419="","",IF(COUNTIF(catalogo_tipos_operacion,formulario!P419)&gt;0,"OK","ERROR"))</f>
        <v/>
      </c>
      <c r="Q419" t="str">
        <f>IF(formulario!Q419="","",IF(COUNTIF(catalogo_productos,formulario!Q419)&gt;0,"OK","ERROR"))</f>
        <v/>
      </c>
    </row>
    <row r="420" spans="1:17">
      <c r="A420" t="str">
        <f>IF(TRIM(formulario!A420)="","",IF(AND(ISNUMBER(VALUE(TRIM(formulario!A420))),OR(LEN(TRIM(formulario!A420))=10, LEN(TRIM(formulario!A420))=13)),"OK","ERROR"))</f>
        <v/>
      </c>
      <c r="B420" t="str">
        <f>IF(TRIM(formulario!B420)="","",IF(AND(ISNUMBER(SEARCH("@",formulario!B420)),ISNUMBER(SEARCH(".",formulario!B420)),NOT(ISNUMBER(SEARCH(" ",formulario!B420)))),"OK","ERROR"))</f>
        <v/>
      </c>
      <c r="C420" t="str">
        <f>IF(TRIM(formulario!C420)="","",IF(AND(LEN(TRIM(formulario!C420))=10,ISNUMBER(VALUE(TRIM(formulario!C420))),LEFT(TRIM(formulario!C420),1)="0"),"OK","ERROR"))</f>
        <v/>
      </c>
      <c r="D420" t="str">
        <f>IF(formulario!D420="","",IF(COUNTIF(catalogo_provincias,formulario!D420)&gt;0,"OK","ERROR"))</f>
        <v/>
      </c>
      <c r="E420" t="str">
        <f>IF(formulario!E420="","",IF(COUNTIF(catalogo_ubicacion!$I$2:$I$222,formulario!D420&amp;"|"&amp;formulario!E420)&gt;0,"OK","ERROR"))</f>
        <v/>
      </c>
      <c r="F420" t="str">
        <f>IF(formulario!F420="","",IF(COUNTIF(catalogo_ubicacion!$E$2:$E$1300,formulario!D420&amp;"|"&amp;formulario!E420&amp;"|"&amp;formulario!F420)&gt;0,"OK","ERROR"))</f>
        <v/>
      </c>
      <c r="G420" t="str">
        <f>IF(TRIM(formulario!G420)="","",IF(LEN(formulario!G420)&lt;=256,"OK","ERROR"))</f>
        <v/>
      </c>
      <c r="H420" t="str">
        <f>IF(TRIM(formulario!H420)="","",IF(LEN(formulario!H420)&lt;=256,"OK","ERROR"))</f>
        <v/>
      </c>
      <c r="I420" t="str">
        <f>IF(
TRIM(formulario!I420)="",
"",
IF(
AND(
ISERROR(SEARCH(",",TRIM(formulario!I420))),
LEN(TRIM(formulario!I420))-LEN(SUBSTITUTE(TRIM(formulario!I420),".",""))&lt;=1,
ISNUMBER(--SUBSTITUTE(TRIM(formulario!I420),".","")),
NOT(LEFT(TRIM(formulario!I420),1)="."),
NOT(RIGHT(TRIM(formulario!I420),1)=".")
),
"OK",
"ERROR"
)
)</f>
        <v/>
      </c>
      <c r="J420" t="str">
        <f>IF(TRIM(formulario!J420)="","",IF(LEN(formulario!J420)&lt;=256,"OK","ERROR"))</f>
        <v/>
      </c>
      <c r="K420" t="str">
        <f>IF(TRIM(formulario!K420)="","",IF(LEN(formulario!K420)&lt;=1024,"OK","ERROR"))</f>
        <v/>
      </c>
      <c r="L420" t="str">
        <f>IF(
TRIM(formulario!L420)="",
"",
IF(
AND(
ISERROR(SEARCH(",",TRIM(formulario!L420))),
LEN(TRIM(formulario!L420))-LEN(SUBSTITUTE(TRIM(formulario!L420),".",""))&lt;=1,
ISNUMBER(--SUBSTITUTE(TRIM(formulario!L420),".","")),
NOT(LEFT(TRIM(formulario!L420),1)="."),
NOT(RIGHT(TRIM(formulario!L420),1)=".")
),
"OK",
"ERROR"
)
)</f>
        <v/>
      </c>
      <c r="M420" t="str">
        <f>IF(
TRIM(formulario!M420)="",
"",
IF(
AND(
LEN(TRIM(formulario!M420))=10,
MID(TRIM(formulario!M420),3,1)="/",
MID(TRIM(formulario!M420),6,1)="/",
ISNUMBER(DATE(
VALUE(RIGHT(TRIM(formulario!M420),4)),
VALUE(MID(TRIM(formulario!M420),4,2)),
VALUE(LEFT(TRIM(formulario!M420),2))
))
),
"OK",
"ERROR"
)
)</f>
        <v/>
      </c>
      <c r="N420" t="str">
        <f>IF(
TRIM(formulario!N420)="",
"",
IF(
AND(
LEFT(TRIM(formulario!N420),1)="[",
RIGHT(TRIM(formulario!N420),1)="]",
LEN(TRIM(formulario!N420))-LEN(SUBSTITUTE(TRIM(formulario!N420),"[",""))&gt;=1,
LEN(TRIM(formulario!N420))-LEN(SUBSTITUTE(TRIM(formulario!N420),"]",""))&gt;=1,
LEN(TRIM(formulario!N420))-LEN(SUBSTITUTE(TRIM(formulario!N420),".",""))&gt;=2
),
"OK",
"ERROR"
)
)</f>
        <v/>
      </c>
      <c r="O420" t="str">
        <f>IF(formulario!O420="","",IF(COUNTIF(catalogo_areas_tematicas,formulario!O420)&gt;0,"OK","ERROR"))</f>
        <v/>
      </c>
      <c r="P420" t="str">
        <f>IF(formulario!P420="","",IF(COUNTIF(catalogo_tipos_operacion,formulario!P420)&gt;0,"OK","ERROR"))</f>
        <v/>
      </c>
      <c r="Q420" t="str">
        <f>IF(formulario!Q420="","",IF(COUNTIF(catalogo_productos,formulario!Q420)&gt;0,"OK","ERROR"))</f>
        <v/>
      </c>
    </row>
    <row r="421" spans="1:17">
      <c r="A421" t="str">
        <f>IF(TRIM(formulario!A421)="","",IF(AND(ISNUMBER(VALUE(TRIM(formulario!A421))),OR(LEN(TRIM(formulario!A421))=10, LEN(TRIM(formulario!A421))=13)),"OK","ERROR"))</f>
        <v/>
      </c>
      <c r="B421" t="str">
        <f>IF(TRIM(formulario!B421)="","",IF(AND(ISNUMBER(SEARCH("@",formulario!B421)),ISNUMBER(SEARCH(".",formulario!B421)),NOT(ISNUMBER(SEARCH(" ",formulario!B421)))),"OK","ERROR"))</f>
        <v/>
      </c>
      <c r="C421" t="str">
        <f>IF(TRIM(formulario!C421)="","",IF(AND(LEN(TRIM(formulario!C421))=10,ISNUMBER(VALUE(TRIM(formulario!C421))),LEFT(TRIM(formulario!C421),1)="0"),"OK","ERROR"))</f>
        <v/>
      </c>
      <c r="D421" t="str">
        <f>IF(formulario!D421="","",IF(COUNTIF(catalogo_provincias,formulario!D421)&gt;0,"OK","ERROR"))</f>
        <v/>
      </c>
      <c r="E421" t="str">
        <f>IF(formulario!E421="","",IF(COUNTIF(catalogo_ubicacion!$I$2:$I$222,formulario!D421&amp;"|"&amp;formulario!E421)&gt;0,"OK","ERROR"))</f>
        <v/>
      </c>
      <c r="F421" t="str">
        <f>IF(formulario!F421="","",IF(COUNTIF(catalogo_ubicacion!$E$2:$E$1300,formulario!D421&amp;"|"&amp;formulario!E421&amp;"|"&amp;formulario!F421)&gt;0,"OK","ERROR"))</f>
        <v/>
      </c>
      <c r="G421" t="str">
        <f>IF(TRIM(formulario!G421)="","",IF(LEN(formulario!G421)&lt;=256,"OK","ERROR"))</f>
        <v/>
      </c>
      <c r="H421" t="str">
        <f>IF(TRIM(formulario!H421)="","",IF(LEN(formulario!H421)&lt;=256,"OK","ERROR"))</f>
        <v/>
      </c>
      <c r="I421" t="str">
        <f>IF(
TRIM(formulario!I421)="",
"",
IF(
AND(
ISERROR(SEARCH(",",TRIM(formulario!I421))),
LEN(TRIM(formulario!I421))-LEN(SUBSTITUTE(TRIM(formulario!I421),".",""))&lt;=1,
ISNUMBER(--SUBSTITUTE(TRIM(formulario!I421),".","")),
NOT(LEFT(TRIM(formulario!I421),1)="."),
NOT(RIGHT(TRIM(formulario!I421),1)=".")
),
"OK",
"ERROR"
)
)</f>
        <v/>
      </c>
      <c r="J421" t="str">
        <f>IF(TRIM(formulario!J421)="","",IF(LEN(formulario!J421)&lt;=256,"OK","ERROR"))</f>
        <v/>
      </c>
      <c r="K421" t="str">
        <f>IF(TRIM(formulario!K421)="","",IF(LEN(formulario!K421)&lt;=1024,"OK","ERROR"))</f>
        <v/>
      </c>
      <c r="L421" t="str">
        <f>IF(
TRIM(formulario!L421)="",
"",
IF(
AND(
ISERROR(SEARCH(",",TRIM(formulario!L421))),
LEN(TRIM(formulario!L421))-LEN(SUBSTITUTE(TRIM(formulario!L421),".",""))&lt;=1,
ISNUMBER(--SUBSTITUTE(TRIM(formulario!L421),".","")),
NOT(LEFT(TRIM(formulario!L421),1)="."),
NOT(RIGHT(TRIM(formulario!L421),1)=".")
),
"OK",
"ERROR"
)
)</f>
        <v/>
      </c>
      <c r="M421" t="str">
        <f>IF(
TRIM(formulario!M421)="",
"",
IF(
AND(
LEN(TRIM(formulario!M421))=10,
MID(TRIM(formulario!M421),3,1)="/",
MID(TRIM(formulario!M421),6,1)="/",
ISNUMBER(DATE(
VALUE(RIGHT(TRIM(formulario!M421),4)),
VALUE(MID(TRIM(formulario!M421),4,2)),
VALUE(LEFT(TRIM(formulario!M421),2))
))
),
"OK",
"ERROR"
)
)</f>
        <v/>
      </c>
      <c r="N421" t="str">
        <f>IF(
TRIM(formulario!N421)="",
"",
IF(
AND(
LEFT(TRIM(formulario!N421),1)="[",
RIGHT(TRIM(formulario!N421),1)="]",
LEN(TRIM(formulario!N421))-LEN(SUBSTITUTE(TRIM(formulario!N421),"[",""))&gt;=1,
LEN(TRIM(formulario!N421))-LEN(SUBSTITUTE(TRIM(formulario!N421),"]",""))&gt;=1,
LEN(TRIM(formulario!N421))-LEN(SUBSTITUTE(TRIM(formulario!N421),".",""))&gt;=2
),
"OK",
"ERROR"
)
)</f>
        <v/>
      </c>
      <c r="O421" t="str">
        <f>IF(formulario!O421="","",IF(COUNTIF(catalogo_areas_tematicas,formulario!O421)&gt;0,"OK","ERROR"))</f>
        <v/>
      </c>
      <c r="P421" t="str">
        <f>IF(formulario!P421="","",IF(COUNTIF(catalogo_tipos_operacion,formulario!P421)&gt;0,"OK","ERROR"))</f>
        <v/>
      </c>
      <c r="Q421" t="str">
        <f>IF(formulario!Q421="","",IF(COUNTIF(catalogo_productos,formulario!Q421)&gt;0,"OK","ERROR"))</f>
        <v/>
      </c>
    </row>
    <row r="422" spans="1:17">
      <c r="A422" t="str">
        <f>IF(TRIM(formulario!A422)="","",IF(AND(ISNUMBER(VALUE(TRIM(formulario!A422))),OR(LEN(TRIM(formulario!A422))=10, LEN(TRIM(formulario!A422))=13)),"OK","ERROR"))</f>
        <v/>
      </c>
      <c r="B422" t="str">
        <f>IF(TRIM(formulario!B422)="","",IF(AND(ISNUMBER(SEARCH("@",formulario!B422)),ISNUMBER(SEARCH(".",formulario!B422)),NOT(ISNUMBER(SEARCH(" ",formulario!B422)))),"OK","ERROR"))</f>
        <v/>
      </c>
      <c r="C422" t="str">
        <f>IF(TRIM(formulario!C422)="","",IF(AND(LEN(TRIM(formulario!C422))=10,ISNUMBER(VALUE(TRIM(formulario!C422))),LEFT(TRIM(formulario!C422),1)="0"),"OK","ERROR"))</f>
        <v/>
      </c>
      <c r="D422" t="str">
        <f>IF(formulario!D422="","",IF(COUNTIF(catalogo_provincias,formulario!D422)&gt;0,"OK","ERROR"))</f>
        <v/>
      </c>
      <c r="E422" t="str">
        <f>IF(formulario!E422="","",IF(COUNTIF(catalogo_ubicacion!$I$2:$I$222,formulario!D422&amp;"|"&amp;formulario!E422)&gt;0,"OK","ERROR"))</f>
        <v/>
      </c>
      <c r="F422" t="str">
        <f>IF(formulario!F422="","",IF(COUNTIF(catalogo_ubicacion!$E$2:$E$1300,formulario!D422&amp;"|"&amp;formulario!E422&amp;"|"&amp;formulario!F422)&gt;0,"OK","ERROR"))</f>
        <v/>
      </c>
      <c r="G422" t="str">
        <f>IF(TRIM(formulario!G422)="","",IF(LEN(formulario!G422)&lt;=256,"OK","ERROR"))</f>
        <v/>
      </c>
      <c r="H422" t="str">
        <f>IF(TRIM(formulario!H422)="","",IF(LEN(formulario!H422)&lt;=256,"OK","ERROR"))</f>
        <v/>
      </c>
      <c r="I422" t="str">
        <f>IF(
TRIM(formulario!I422)="",
"",
IF(
AND(
ISERROR(SEARCH(",",TRIM(formulario!I422))),
LEN(TRIM(formulario!I422))-LEN(SUBSTITUTE(TRIM(formulario!I422),".",""))&lt;=1,
ISNUMBER(--SUBSTITUTE(TRIM(formulario!I422),".","")),
NOT(LEFT(TRIM(formulario!I422),1)="."),
NOT(RIGHT(TRIM(formulario!I422),1)=".")
),
"OK",
"ERROR"
)
)</f>
        <v/>
      </c>
      <c r="J422" t="str">
        <f>IF(TRIM(formulario!J422)="","",IF(LEN(formulario!J422)&lt;=256,"OK","ERROR"))</f>
        <v/>
      </c>
      <c r="K422" t="str">
        <f>IF(TRIM(formulario!K422)="","",IF(LEN(formulario!K422)&lt;=1024,"OK","ERROR"))</f>
        <v/>
      </c>
      <c r="L422" t="str">
        <f>IF(
TRIM(formulario!L422)="",
"",
IF(
AND(
ISERROR(SEARCH(",",TRIM(formulario!L422))),
LEN(TRIM(formulario!L422))-LEN(SUBSTITUTE(TRIM(formulario!L422),".",""))&lt;=1,
ISNUMBER(--SUBSTITUTE(TRIM(formulario!L422),".","")),
NOT(LEFT(TRIM(formulario!L422),1)="."),
NOT(RIGHT(TRIM(formulario!L422),1)=".")
),
"OK",
"ERROR"
)
)</f>
        <v/>
      </c>
      <c r="M422" t="str">
        <f>IF(
TRIM(formulario!M422)="",
"",
IF(
AND(
LEN(TRIM(formulario!M422))=10,
MID(TRIM(formulario!M422),3,1)="/",
MID(TRIM(formulario!M422),6,1)="/",
ISNUMBER(DATE(
VALUE(RIGHT(TRIM(formulario!M422),4)),
VALUE(MID(TRIM(formulario!M422),4,2)),
VALUE(LEFT(TRIM(formulario!M422),2))
))
),
"OK",
"ERROR"
)
)</f>
        <v/>
      </c>
      <c r="N422" t="str">
        <f>IF(
TRIM(formulario!N422)="",
"",
IF(
AND(
LEFT(TRIM(formulario!N422),1)="[",
RIGHT(TRIM(formulario!N422),1)="]",
LEN(TRIM(formulario!N422))-LEN(SUBSTITUTE(TRIM(formulario!N422),"[",""))&gt;=1,
LEN(TRIM(formulario!N422))-LEN(SUBSTITUTE(TRIM(formulario!N422),"]",""))&gt;=1,
LEN(TRIM(formulario!N422))-LEN(SUBSTITUTE(TRIM(formulario!N422),".",""))&gt;=2
),
"OK",
"ERROR"
)
)</f>
        <v/>
      </c>
      <c r="O422" t="str">
        <f>IF(formulario!O422="","",IF(COUNTIF(catalogo_areas_tematicas,formulario!O422)&gt;0,"OK","ERROR"))</f>
        <v/>
      </c>
      <c r="P422" t="str">
        <f>IF(formulario!P422="","",IF(COUNTIF(catalogo_tipos_operacion,formulario!P422)&gt;0,"OK","ERROR"))</f>
        <v/>
      </c>
      <c r="Q422" t="str">
        <f>IF(formulario!Q422="","",IF(COUNTIF(catalogo_productos,formulario!Q422)&gt;0,"OK","ERROR"))</f>
        <v/>
      </c>
    </row>
    <row r="423" spans="1:17">
      <c r="A423" t="str">
        <f>IF(TRIM(formulario!A423)="","",IF(AND(ISNUMBER(VALUE(TRIM(formulario!A423))),OR(LEN(TRIM(formulario!A423))=10, LEN(TRIM(formulario!A423))=13)),"OK","ERROR"))</f>
        <v/>
      </c>
      <c r="B423" t="str">
        <f>IF(TRIM(formulario!B423)="","",IF(AND(ISNUMBER(SEARCH("@",formulario!B423)),ISNUMBER(SEARCH(".",formulario!B423)),NOT(ISNUMBER(SEARCH(" ",formulario!B423)))),"OK","ERROR"))</f>
        <v/>
      </c>
      <c r="C423" t="str">
        <f>IF(TRIM(formulario!C423)="","",IF(AND(LEN(TRIM(formulario!C423))=10,ISNUMBER(VALUE(TRIM(formulario!C423))),LEFT(TRIM(formulario!C423),1)="0"),"OK","ERROR"))</f>
        <v/>
      </c>
      <c r="D423" t="str">
        <f>IF(formulario!D423="","",IF(COUNTIF(catalogo_provincias,formulario!D423)&gt;0,"OK","ERROR"))</f>
        <v/>
      </c>
      <c r="E423" t="str">
        <f>IF(formulario!E423="","",IF(COUNTIF(catalogo_ubicacion!$I$2:$I$222,formulario!D423&amp;"|"&amp;formulario!E423)&gt;0,"OK","ERROR"))</f>
        <v/>
      </c>
      <c r="F423" t="str">
        <f>IF(formulario!F423="","",IF(COUNTIF(catalogo_ubicacion!$E$2:$E$1300,formulario!D423&amp;"|"&amp;formulario!E423&amp;"|"&amp;formulario!F423)&gt;0,"OK","ERROR"))</f>
        <v/>
      </c>
      <c r="G423" t="str">
        <f>IF(TRIM(formulario!G423)="","",IF(LEN(formulario!G423)&lt;=256,"OK","ERROR"))</f>
        <v/>
      </c>
      <c r="H423" t="str">
        <f>IF(TRIM(formulario!H423)="","",IF(LEN(formulario!H423)&lt;=256,"OK","ERROR"))</f>
        <v/>
      </c>
      <c r="I423" t="str">
        <f>IF(
TRIM(formulario!I423)="",
"",
IF(
AND(
ISERROR(SEARCH(",",TRIM(formulario!I423))),
LEN(TRIM(formulario!I423))-LEN(SUBSTITUTE(TRIM(formulario!I423),".",""))&lt;=1,
ISNUMBER(--SUBSTITUTE(TRIM(formulario!I423),".","")),
NOT(LEFT(TRIM(formulario!I423),1)="."),
NOT(RIGHT(TRIM(formulario!I423),1)=".")
),
"OK",
"ERROR"
)
)</f>
        <v/>
      </c>
      <c r="J423" t="str">
        <f>IF(TRIM(formulario!J423)="","",IF(LEN(formulario!J423)&lt;=256,"OK","ERROR"))</f>
        <v/>
      </c>
      <c r="K423" t="str">
        <f>IF(TRIM(formulario!K423)="","",IF(LEN(formulario!K423)&lt;=1024,"OK","ERROR"))</f>
        <v/>
      </c>
      <c r="L423" t="str">
        <f>IF(
TRIM(formulario!L423)="",
"",
IF(
AND(
ISERROR(SEARCH(",",TRIM(formulario!L423))),
LEN(TRIM(formulario!L423))-LEN(SUBSTITUTE(TRIM(formulario!L423),".",""))&lt;=1,
ISNUMBER(--SUBSTITUTE(TRIM(formulario!L423),".","")),
NOT(LEFT(TRIM(formulario!L423),1)="."),
NOT(RIGHT(TRIM(formulario!L423),1)=".")
),
"OK",
"ERROR"
)
)</f>
        <v/>
      </c>
      <c r="M423" t="str">
        <f>IF(
TRIM(formulario!M423)="",
"",
IF(
AND(
LEN(TRIM(formulario!M423))=10,
MID(TRIM(formulario!M423),3,1)="/",
MID(TRIM(formulario!M423),6,1)="/",
ISNUMBER(DATE(
VALUE(RIGHT(TRIM(formulario!M423),4)),
VALUE(MID(TRIM(formulario!M423),4,2)),
VALUE(LEFT(TRIM(formulario!M423),2))
))
),
"OK",
"ERROR"
)
)</f>
        <v/>
      </c>
      <c r="N423" t="str">
        <f>IF(
TRIM(formulario!N423)="",
"",
IF(
AND(
LEFT(TRIM(formulario!N423),1)="[",
RIGHT(TRIM(formulario!N423),1)="]",
LEN(TRIM(formulario!N423))-LEN(SUBSTITUTE(TRIM(formulario!N423),"[",""))&gt;=1,
LEN(TRIM(formulario!N423))-LEN(SUBSTITUTE(TRIM(formulario!N423),"]",""))&gt;=1,
LEN(TRIM(formulario!N423))-LEN(SUBSTITUTE(TRIM(formulario!N423),".",""))&gt;=2
),
"OK",
"ERROR"
)
)</f>
        <v/>
      </c>
      <c r="O423" t="str">
        <f>IF(formulario!O423="","",IF(COUNTIF(catalogo_areas_tematicas,formulario!O423)&gt;0,"OK","ERROR"))</f>
        <v/>
      </c>
      <c r="P423" t="str">
        <f>IF(formulario!P423="","",IF(COUNTIF(catalogo_tipos_operacion,formulario!P423)&gt;0,"OK","ERROR"))</f>
        <v/>
      </c>
      <c r="Q423" t="str">
        <f>IF(formulario!Q423="","",IF(COUNTIF(catalogo_productos,formulario!Q423)&gt;0,"OK","ERROR"))</f>
        <v/>
      </c>
    </row>
    <row r="424" spans="1:17">
      <c r="A424" t="str">
        <f>IF(TRIM(formulario!A424)="","",IF(AND(ISNUMBER(VALUE(TRIM(formulario!A424))),OR(LEN(TRIM(formulario!A424))=10, LEN(TRIM(formulario!A424))=13)),"OK","ERROR"))</f>
        <v/>
      </c>
      <c r="B424" t="str">
        <f>IF(TRIM(formulario!B424)="","",IF(AND(ISNUMBER(SEARCH("@",formulario!B424)),ISNUMBER(SEARCH(".",formulario!B424)),NOT(ISNUMBER(SEARCH(" ",formulario!B424)))),"OK","ERROR"))</f>
        <v/>
      </c>
      <c r="C424" t="str">
        <f>IF(TRIM(formulario!C424)="","",IF(AND(LEN(TRIM(formulario!C424))=10,ISNUMBER(VALUE(TRIM(formulario!C424))),LEFT(TRIM(formulario!C424),1)="0"),"OK","ERROR"))</f>
        <v/>
      </c>
      <c r="D424" t="str">
        <f>IF(formulario!D424="","",IF(COUNTIF(catalogo_provincias,formulario!D424)&gt;0,"OK","ERROR"))</f>
        <v/>
      </c>
      <c r="E424" t="str">
        <f>IF(formulario!E424="","",IF(COUNTIF(catalogo_ubicacion!$I$2:$I$222,formulario!D424&amp;"|"&amp;formulario!E424)&gt;0,"OK","ERROR"))</f>
        <v/>
      </c>
      <c r="F424" t="str">
        <f>IF(formulario!F424="","",IF(COUNTIF(catalogo_ubicacion!$E$2:$E$1300,formulario!D424&amp;"|"&amp;formulario!E424&amp;"|"&amp;formulario!F424)&gt;0,"OK","ERROR"))</f>
        <v/>
      </c>
      <c r="G424" t="str">
        <f>IF(TRIM(formulario!G424)="","",IF(LEN(formulario!G424)&lt;=256,"OK","ERROR"))</f>
        <v/>
      </c>
      <c r="H424" t="str">
        <f>IF(TRIM(formulario!H424)="","",IF(LEN(formulario!H424)&lt;=256,"OK","ERROR"))</f>
        <v/>
      </c>
      <c r="I424" t="str">
        <f>IF(
TRIM(formulario!I424)="",
"",
IF(
AND(
ISERROR(SEARCH(",",TRIM(formulario!I424))),
LEN(TRIM(formulario!I424))-LEN(SUBSTITUTE(TRIM(formulario!I424),".",""))&lt;=1,
ISNUMBER(--SUBSTITUTE(TRIM(formulario!I424),".","")),
NOT(LEFT(TRIM(formulario!I424),1)="."),
NOT(RIGHT(TRIM(formulario!I424),1)=".")
),
"OK",
"ERROR"
)
)</f>
        <v/>
      </c>
      <c r="J424" t="str">
        <f>IF(TRIM(formulario!J424)="","",IF(LEN(formulario!J424)&lt;=256,"OK","ERROR"))</f>
        <v/>
      </c>
      <c r="K424" t="str">
        <f>IF(TRIM(formulario!K424)="","",IF(LEN(formulario!K424)&lt;=1024,"OK","ERROR"))</f>
        <v/>
      </c>
      <c r="L424" t="str">
        <f>IF(
TRIM(formulario!L424)="",
"",
IF(
AND(
ISERROR(SEARCH(",",TRIM(formulario!L424))),
LEN(TRIM(formulario!L424))-LEN(SUBSTITUTE(TRIM(formulario!L424),".",""))&lt;=1,
ISNUMBER(--SUBSTITUTE(TRIM(formulario!L424),".","")),
NOT(LEFT(TRIM(formulario!L424),1)="."),
NOT(RIGHT(TRIM(formulario!L424),1)=".")
),
"OK",
"ERROR"
)
)</f>
        <v/>
      </c>
      <c r="M424" t="str">
        <f>IF(
TRIM(formulario!M424)="",
"",
IF(
AND(
LEN(TRIM(formulario!M424))=10,
MID(TRIM(formulario!M424),3,1)="/",
MID(TRIM(formulario!M424),6,1)="/",
ISNUMBER(DATE(
VALUE(RIGHT(TRIM(formulario!M424),4)),
VALUE(MID(TRIM(formulario!M424),4,2)),
VALUE(LEFT(TRIM(formulario!M424),2))
))
),
"OK",
"ERROR"
)
)</f>
        <v/>
      </c>
      <c r="N424" t="str">
        <f>IF(
TRIM(formulario!N424)="",
"",
IF(
AND(
LEFT(TRIM(formulario!N424),1)="[",
RIGHT(TRIM(formulario!N424),1)="]",
LEN(TRIM(formulario!N424))-LEN(SUBSTITUTE(TRIM(formulario!N424),"[",""))&gt;=1,
LEN(TRIM(formulario!N424))-LEN(SUBSTITUTE(TRIM(formulario!N424),"]",""))&gt;=1,
LEN(TRIM(formulario!N424))-LEN(SUBSTITUTE(TRIM(formulario!N424),".",""))&gt;=2
),
"OK",
"ERROR"
)
)</f>
        <v/>
      </c>
      <c r="O424" t="str">
        <f>IF(formulario!O424="","",IF(COUNTIF(catalogo_areas_tematicas,formulario!O424)&gt;0,"OK","ERROR"))</f>
        <v/>
      </c>
      <c r="P424" t="str">
        <f>IF(formulario!P424="","",IF(COUNTIF(catalogo_tipos_operacion,formulario!P424)&gt;0,"OK","ERROR"))</f>
        <v/>
      </c>
      <c r="Q424" t="str">
        <f>IF(formulario!Q424="","",IF(COUNTIF(catalogo_productos,formulario!Q424)&gt;0,"OK","ERROR"))</f>
        <v/>
      </c>
    </row>
    <row r="425" spans="1:17">
      <c r="A425" t="str">
        <f>IF(TRIM(formulario!A425)="","",IF(AND(ISNUMBER(VALUE(TRIM(formulario!A425))),OR(LEN(TRIM(formulario!A425))=10, LEN(TRIM(formulario!A425))=13)),"OK","ERROR"))</f>
        <v/>
      </c>
      <c r="B425" t="str">
        <f>IF(TRIM(formulario!B425)="","",IF(AND(ISNUMBER(SEARCH("@",formulario!B425)),ISNUMBER(SEARCH(".",formulario!B425)),NOT(ISNUMBER(SEARCH(" ",formulario!B425)))),"OK","ERROR"))</f>
        <v/>
      </c>
      <c r="C425" t="str">
        <f>IF(TRIM(formulario!C425)="","",IF(AND(LEN(TRIM(formulario!C425))=10,ISNUMBER(VALUE(TRIM(formulario!C425))),LEFT(TRIM(formulario!C425),1)="0"),"OK","ERROR"))</f>
        <v/>
      </c>
      <c r="D425" t="str">
        <f>IF(formulario!D425="","",IF(COUNTIF(catalogo_provincias,formulario!D425)&gt;0,"OK","ERROR"))</f>
        <v/>
      </c>
      <c r="E425" t="str">
        <f>IF(formulario!E425="","",IF(COUNTIF(catalogo_ubicacion!$I$2:$I$222,formulario!D425&amp;"|"&amp;formulario!E425)&gt;0,"OK","ERROR"))</f>
        <v/>
      </c>
      <c r="F425" t="str">
        <f>IF(formulario!F425="","",IF(COUNTIF(catalogo_ubicacion!$E$2:$E$1300,formulario!D425&amp;"|"&amp;formulario!E425&amp;"|"&amp;formulario!F425)&gt;0,"OK","ERROR"))</f>
        <v/>
      </c>
      <c r="G425" t="str">
        <f>IF(TRIM(formulario!G425)="","",IF(LEN(formulario!G425)&lt;=256,"OK","ERROR"))</f>
        <v/>
      </c>
      <c r="H425" t="str">
        <f>IF(TRIM(formulario!H425)="","",IF(LEN(formulario!H425)&lt;=256,"OK","ERROR"))</f>
        <v/>
      </c>
      <c r="I425" t="str">
        <f>IF(
TRIM(formulario!I425)="",
"",
IF(
AND(
ISERROR(SEARCH(",",TRIM(formulario!I425))),
LEN(TRIM(formulario!I425))-LEN(SUBSTITUTE(TRIM(formulario!I425),".",""))&lt;=1,
ISNUMBER(--SUBSTITUTE(TRIM(formulario!I425),".","")),
NOT(LEFT(TRIM(formulario!I425),1)="."),
NOT(RIGHT(TRIM(formulario!I425),1)=".")
),
"OK",
"ERROR"
)
)</f>
        <v/>
      </c>
      <c r="J425" t="str">
        <f>IF(TRIM(formulario!J425)="","",IF(LEN(formulario!J425)&lt;=256,"OK","ERROR"))</f>
        <v/>
      </c>
      <c r="K425" t="str">
        <f>IF(TRIM(formulario!K425)="","",IF(LEN(formulario!K425)&lt;=1024,"OK","ERROR"))</f>
        <v/>
      </c>
      <c r="L425" t="str">
        <f>IF(
TRIM(formulario!L425)="",
"",
IF(
AND(
ISERROR(SEARCH(",",TRIM(formulario!L425))),
LEN(TRIM(formulario!L425))-LEN(SUBSTITUTE(TRIM(formulario!L425),".",""))&lt;=1,
ISNUMBER(--SUBSTITUTE(TRIM(formulario!L425),".","")),
NOT(LEFT(TRIM(formulario!L425),1)="."),
NOT(RIGHT(TRIM(formulario!L425),1)=".")
),
"OK",
"ERROR"
)
)</f>
        <v/>
      </c>
      <c r="M425" t="str">
        <f>IF(
TRIM(formulario!M425)="",
"",
IF(
AND(
LEN(TRIM(formulario!M425))=10,
MID(TRIM(formulario!M425),3,1)="/",
MID(TRIM(formulario!M425),6,1)="/",
ISNUMBER(DATE(
VALUE(RIGHT(TRIM(formulario!M425),4)),
VALUE(MID(TRIM(formulario!M425),4,2)),
VALUE(LEFT(TRIM(formulario!M425),2))
))
),
"OK",
"ERROR"
)
)</f>
        <v/>
      </c>
      <c r="N425" t="str">
        <f>IF(
TRIM(formulario!N425)="",
"",
IF(
AND(
LEFT(TRIM(formulario!N425),1)="[",
RIGHT(TRIM(formulario!N425),1)="]",
LEN(TRIM(formulario!N425))-LEN(SUBSTITUTE(TRIM(formulario!N425),"[",""))&gt;=1,
LEN(TRIM(formulario!N425))-LEN(SUBSTITUTE(TRIM(formulario!N425),"]",""))&gt;=1,
LEN(TRIM(formulario!N425))-LEN(SUBSTITUTE(TRIM(formulario!N425),".",""))&gt;=2
),
"OK",
"ERROR"
)
)</f>
        <v/>
      </c>
      <c r="O425" t="str">
        <f>IF(formulario!O425="","",IF(COUNTIF(catalogo_areas_tematicas,formulario!O425)&gt;0,"OK","ERROR"))</f>
        <v/>
      </c>
      <c r="P425" t="str">
        <f>IF(formulario!P425="","",IF(COUNTIF(catalogo_tipos_operacion,formulario!P425)&gt;0,"OK","ERROR"))</f>
        <v/>
      </c>
      <c r="Q425" t="str">
        <f>IF(formulario!Q425="","",IF(COUNTIF(catalogo_productos,formulario!Q425)&gt;0,"OK","ERROR"))</f>
        <v/>
      </c>
    </row>
    <row r="426" spans="1:17">
      <c r="A426" t="str">
        <f>IF(TRIM(formulario!A426)="","",IF(AND(ISNUMBER(VALUE(TRIM(formulario!A426))),OR(LEN(TRIM(formulario!A426))=10, LEN(TRIM(formulario!A426))=13)),"OK","ERROR"))</f>
        <v/>
      </c>
      <c r="B426" t="str">
        <f>IF(TRIM(formulario!B426)="","",IF(AND(ISNUMBER(SEARCH("@",formulario!B426)),ISNUMBER(SEARCH(".",formulario!B426)),NOT(ISNUMBER(SEARCH(" ",formulario!B426)))),"OK","ERROR"))</f>
        <v/>
      </c>
      <c r="C426" t="str">
        <f>IF(TRIM(formulario!C426)="","",IF(AND(LEN(TRIM(formulario!C426))=10,ISNUMBER(VALUE(TRIM(formulario!C426))),LEFT(TRIM(formulario!C426),1)="0"),"OK","ERROR"))</f>
        <v/>
      </c>
      <c r="D426" t="str">
        <f>IF(formulario!D426="","",IF(COUNTIF(catalogo_provincias,formulario!D426)&gt;0,"OK","ERROR"))</f>
        <v/>
      </c>
      <c r="E426" t="str">
        <f>IF(formulario!E426="","",IF(COUNTIF(catalogo_ubicacion!$I$2:$I$222,formulario!D426&amp;"|"&amp;formulario!E426)&gt;0,"OK","ERROR"))</f>
        <v/>
      </c>
      <c r="F426" t="str">
        <f>IF(formulario!F426="","",IF(COUNTIF(catalogo_ubicacion!$E$2:$E$1300,formulario!D426&amp;"|"&amp;formulario!E426&amp;"|"&amp;formulario!F426)&gt;0,"OK","ERROR"))</f>
        <v/>
      </c>
      <c r="G426" t="str">
        <f>IF(TRIM(formulario!G426)="","",IF(LEN(formulario!G426)&lt;=256,"OK","ERROR"))</f>
        <v/>
      </c>
      <c r="H426" t="str">
        <f>IF(TRIM(formulario!H426)="","",IF(LEN(formulario!H426)&lt;=256,"OK","ERROR"))</f>
        <v/>
      </c>
      <c r="I426" t="str">
        <f>IF(
TRIM(formulario!I426)="",
"",
IF(
AND(
ISERROR(SEARCH(",",TRIM(formulario!I426))),
LEN(TRIM(formulario!I426))-LEN(SUBSTITUTE(TRIM(formulario!I426),".",""))&lt;=1,
ISNUMBER(--SUBSTITUTE(TRIM(formulario!I426),".","")),
NOT(LEFT(TRIM(formulario!I426),1)="."),
NOT(RIGHT(TRIM(formulario!I426),1)=".")
),
"OK",
"ERROR"
)
)</f>
        <v/>
      </c>
      <c r="J426" t="str">
        <f>IF(TRIM(formulario!J426)="","",IF(LEN(formulario!J426)&lt;=256,"OK","ERROR"))</f>
        <v/>
      </c>
      <c r="K426" t="str">
        <f>IF(TRIM(formulario!K426)="","",IF(LEN(formulario!K426)&lt;=1024,"OK","ERROR"))</f>
        <v/>
      </c>
      <c r="L426" t="str">
        <f>IF(
TRIM(formulario!L426)="",
"",
IF(
AND(
ISERROR(SEARCH(",",TRIM(formulario!L426))),
LEN(TRIM(formulario!L426))-LEN(SUBSTITUTE(TRIM(formulario!L426),".",""))&lt;=1,
ISNUMBER(--SUBSTITUTE(TRIM(formulario!L426),".","")),
NOT(LEFT(TRIM(formulario!L426),1)="."),
NOT(RIGHT(TRIM(formulario!L426),1)=".")
),
"OK",
"ERROR"
)
)</f>
        <v/>
      </c>
      <c r="M426" t="str">
        <f>IF(
TRIM(formulario!M426)="",
"",
IF(
AND(
LEN(TRIM(formulario!M426))=10,
MID(TRIM(formulario!M426),3,1)="/",
MID(TRIM(formulario!M426),6,1)="/",
ISNUMBER(DATE(
VALUE(RIGHT(TRIM(formulario!M426),4)),
VALUE(MID(TRIM(formulario!M426),4,2)),
VALUE(LEFT(TRIM(formulario!M426),2))
))
),
"OK",
"ERROR"
)
)</f>
        <v/>
      </c>
      <c r="N426" t="str">
        <f>IF(
TRIM(formulario!N426)="",
"",
IF(
AND(
LEFT(TRIM(formulario!N426),1)="[",
RIGHT(TRIM(formulario!N426),1)="]",
LEN(TRIM(formulario!N426))-LEN(SUBSTITUTE(TRIM(formulario!N426),"[",""))&gt;=1,
LEN(TRIM(formulario!N426))-LEN(SUBSTITUTE(TRIM(formulario!N426),"]",""))&gt;=1,
LEN(TRIM(formulario!N426))-LEN(SUBSTITUTE(TRIM(formulario!N426),".",""))&gt;=2
),
"OK",
"ERROR"
)
)</f>
        <v/>
      </c>
      <c r="O426" t="str">
        <f>IF(formulario!O426="","",IF(COUNTIF(catalogo_areas_tematicas,formulario!O426)&gt;0,"OK","ERROR"))</f>
        <v/>
      </c>
      <c r="P426" t="str">
        <f>IF(formulario!P426="","",IF(COUNTIF(catalogo_tipos_operacion,formulario!P426)&gt;0,"OK","ERROR"))</f>
        <v/>
      </c>
      <c r="Q426" t="str">
        <f>IF(formulario!Q426="","",IF(COUNTIF(catalogo_productos,formulario!Q426)&gt;0,"OK","ERROR"))</f>
        <v/>
      </c>
    </row>
    <row r="427" spans="1:17">
      <c r="A427" t="str">
        <f>IF(TRIM(formulario!A427)="","",IF(AND(ISNUMBER(VALUE(TRIM(formulario!A427))),OR(LEN(TRIM(formulario!A427))=10, LEN(TRIM(formulario!A427))=13)),"OK","ERROR"))</f>
        <v/>
      </c>
      <c r="B427" t="str">
        <f>IF(TRIM(formulario!B427)="","",IF(AND(ISNUMBER(SEARCH("@",formulario!B427)),ISNUMBER(SEARCH(".",formulario!B427)),NOT(ISNUMBER(SEARCH(" ",formulario!B427)))),"OK","ERROR"))</f>
        <v/>
      </c>
      <c r="C427" t="str">
        <f>IF(TRIM(formulario!C427)="","",IF(AND(LEN(TRIM(formulario!C427))=10,ISNUMBER(VALUE(TRIM(formulario!C427))),LEFT(TRIM(formulario!C427),1)="0"),"OK","ERROR"))</f>
        <v/>
      </c>
      <c r="D427" t="str">
        <f>IF(formulario!D427="","",IF(COUNTIF(catalogo_provincias,formulario!D427)&gt;0,"OK","ERROR"))</f>
        <v/>
      </c>
      <c r="E427" t="str">
        <f>IF(formulario!E427="","",IF(COUNTIF(catalogo_ubicacion!$I$2:$I$222,formulario!D427&amp;"|"&amp;formulario!E427)&gt;0,"OK","ERROR"))</f>
        <v/>
      </c>
      <c r="F427" t="str">
        <f>IF(formulario!F427="","",IF(COUNTIF(catalogo_ubicacion!$E$2:$E$1300,formulario!D427&amp;"|"&amp;formulario!E427&amp;"|"&amp;formulario!F427)&gt;0,"OK","ERROR"))</f>
        <v/>
      </c>
      <c r="G427" t="str">
        <f>IF(TRIM(formulario!G427)="","",IF(LEN(formulario!G427)&lt;=256,"OK","ERROR"))</f>
        <v/>
      </c>
      <c r="H427" t="str">
        <f>IF(TRIM(formulario!H427)="","",IF(LEN(formulario!H427)&lt;=256,"OK","ERROR"))</f>
        <v/>
      </c>
      <c r="I427" t="str">
        <f>IF(
TRIM(formulario!I427)="",
"",
IF(
AND(
ISERROR(SEARCH(",",TRIM(formulario!I427))),
LEN(TRIM(formulario!I427))-LEN(SUBSTITUTE(TRIM(formulario!I427),".",""))&lt;=1,
ISNUMBER(--SUBSTITUTE(TRIM(formulario!I427),".","")),
NOT(LEFT(TRIM(formulario!I427),1)="."),
NOT(RIGHT(TRIM(formulario!I427),1)=".")
),
"OK",
"ERROR"
)
)</f>
        <v/>
      </c>
      <c r="J427" t="str">
        <f>IF(TRIM(formulario!J427)="","",IF(LEN(formulario!J427)&lt;=256,"OK","ERROR"))</f>
        <v/>
      </c>
      <c r="K427" t="str">
        <f>IF(TRIM(formulario!K427)="","",IF(LEN(formulario!K427)&lt;=1024,"OK","ERROR"))</f>
        <v/>
      </c>
      <c r="L427" t="str">
        <f>IF(
TRIM(formulario!L427)="",
"",
IF(
AND(
ISERROR(SEARCH(",",TRIM(formulario!L427))),
LEN(TRIM(formulario!L427))-LEN(SUBSTITUTE(TRIM(formulario!L427),".",""))&lt;=1,
ISNUMBER(--SUBSTITUTE(TRIM(formulario!L427),".","")),
NOT(LEFT(TRIM(formulario!L427),1)="."),
NOT(RIGHT(TRIM(formulario!L427),1)=".")
),
"OK",
"ERROR"
)
)</f>
        <v/>
      </c>
      <c r="M427" t="str">
        <f>IF(
TRIM(formulario!M427)="",
"",
IF(
AND(
LEN(TRIM(formulario!M427))=10,
MID(TRIM(formulario!M427),3,1)="/",
MID(TRIM(formulario!M427),6,1)="/",
ISNUMBER(DATE(
VALUE(RIGHT(TRIM(formulario!M427),4)),
VALUE(MID(TRIM(formulario!M427),4,2)),
VALUE(LEFT(TRIM(formulario!M427),2))
))
),
"OK",
"ERROR"
)
)</f>
        <v/>
      </c>
      <c r="N427" t="str">
        <f>IF(
TRIM(formulario!N427)="",
"",
IF(
AND(
LEFT(TRIM(formulario!N427),1)="[",
RIGHT(TRIM(formulario!N427),1)="]",
LEN(TRIM(formulario!N427))-LEN(SUBSTITUTE(TRIM(formulario!N427),"[",""))&gt;=1,
LEN(TRIM(formulario!N427))-LEN(SUBSTITUTE(TRIM(formulario!N427),"]",""))&gt;=1,
LEN(TRIM(formulario!N427))-LEN(SUBSTITUTE(TRIM(formulario!N427),".",""))&gt;=2
),
"OK",
"ERROR"
)
)</f>
        <v/>
      </c>
      <c r="O427" t="str">
        <f>IF(formulario!O427="","",IF(COUNTIF(catalogo_areas_tematicas,formulario!O427)&gt;0,"OK","ERROR"))</f>
        <v/>
      </c>
      <c r="P427" t="str">
        <f>IF(formulario!P427="","",IF(COUNTIF(catalogo_tipos_operacion,formulario!P427)&gt;0,"OK","ERROR"))</f>
        <v/>
      </c>
      <c r="Q427" t="str">
        <f>IF(formulario!Q427="","",IF(COUNTIF(catalogo_productos,formulario!Q427)&gt;0,"OK","ERROR"))</f>
        <v/>
      </c>
    </row>
    <row r="428" spans="1:17">
      <c r="A428" t="str">
        <f>IF(TRIM(formulario!A428)="","",IF(AND(ISNUMBER(VALUE(TRIM(formulario!A428))),OR(LEN(TRIM(formulario!A428))=10, LEN(TRIM(formulario!A428))=13)),"OK","ERROR"))</f>
        <v/>
      </c>
      <c r="B428" t="str">
        <f>IF(TRIM(formulario!B428)="","",IF(AND(ISNUMBER(SEARCH("@",formulario!B428)),ISNUMBER(SEARCH(".",formulario!B428)),NOT(ISNUMBER(SEARCH(" ",formulario!B428)))),"OK","ERROR"))</f>
        <v/>
      </c>
      <c r="C428" t="str">
        <f>IF(TRIM(formulario!C428)="","",IF(AND(LEN(TRIM(formulario!C428))=10,ISNUMBER(VALUE(TRIM(formulario!C428))),LEFT(TRIM(formulario!C428),1)="0"),"OK","ERROR"))</f>
        <v/>
      </c>
      <c r="D428" t="str">
        <f>IF(formulario!D428="","",IF(COUNTIF(catalogo_provincias,formulario!D428)&gt;0,"OK","ERROR"))</f>
        <v/>
      </c>
      <c r="E428" t="str">
        <f>IF(formulario!E428="","",IF(COUNTIF(catalogo_ubicacion!$I$2:$I$222,formulario!D428&amp;"|"&amp;formulario!E428)&gt;0,"OK","ERROR"))</f>
        <v/>
      </c>
      <c r="F428" t="str">
        <f>IF(formulario!F428="","",IF(COUNTIF(catalogo_ubicacion!$E$2:$E$1300,formulario!D428&amp;"|"&amp;formulario!E428&amp;"|"&amp;formulario!F428)&gt;0,"OK","ERROR"))</f>
        <v/>
      </c>
      <c r="G428" t="str">
        <f>IF(TRIM(formulario!G428)="","",IF(LEN(formulario!G428)&lt;=256,"OK","ERROR"))</f>
        <v/>
      </c>
      <c r="H428" t="str">
        <f>IF(TRIM(formulario!H428)="","",IF(LEN(formulario!H428)&lt;=256,"OK","ERROR"))</f>
        <v/>
      </c>
      <c r="I428" t="str">
        <f>IF(
TRIM(formulario!I428)="",
"",
IF(
AND(
ISERROR(SEARCH(",",TRIM(formulario!I428))),
LEN(TRIM(formulario!I428))-LEN(SUBSTITUTE(TRIM(formulario!I428),".",""))&lt;=1,
ISNUMBER(--SUBSTITUTE(TRIM(formulario!I428),".","")),
NOT(LEFT(TRIM(formulario!I428),1)="."),
NOT(RIGHT(TRIM(formulario!I428),1)=".")
),
"OK",
"ERROR"
)
)</f>
        <v/>
      </c>
      <c r="J428" t="str">
        <f>IF(TRIM(formulario!J428)="","",IF(LEN(formulario!J428)&lt;=256,"OK","ERROR"))</f>
        <v/>
      </c>
      <c r="K428" t="str">
        <f>IF(TRIM(formulario!K428)="","",IF(LEN(formulario!K428)&lt;=1024,"OK","ERROR"))</f>
        <v/>
      </c>
      <c r="L428" t="str">
        <f>IF(
TRIM(formulario!L428)="",
"",
IF(
AND(
ISERROR(SEARCH(",",TRIM(formulario!L428))),
LEN(TRIM(formulario!L428))-LEN(SUBSTITUTE(TRIM(formulario!L428),".",""))&lt;=1,
ISNUMBER(--SUBSTITUTE(TRIM(formulario!L428),".","")),
NOT(LEFT(TRIM(formulario!L428),1)="."),
NOT(RIGHT(TRIM(formulario!L428),1)=".")
),
"OK",
"ERROR"
)
)</f>
        <v/>
      </c>
      <c r="M428" t="str">
        <f>IF(
TRIM(formulario!M428)="",
"",
IF(
AND(
LEN(TRIM(formulario!M428))=10,
MID(TRIM(formulario!M428),3,1)="/",
MID(TRIM(formulario!M428),6,1)="/",
ISNUMBER(DATE(
VALUE(RIGHT(TRIM(formulario!M428),4)),
VALUE(MID(TRIM(formulario!M428),4,2)),
VALUE(LEFT(TRIM(formulario!M428),2))
))
),
"OK",
"ERROR"
)
)</f>
        <v/>
      </c>
      <c r="N428" t="str">
        <f>IF(
TRIM(formulario!N428)="",
"",
IF(
AND(
LEFT(TRIM(formulario!N428),1)="[",
RIGHT(TRIM(formulario!N428),1)="]",
LEN(TRIM(formulario!N428))-LEN(SUBSTITUTE(TRIM(formulario!N428),"[",""))&gt;=1,
LEN(TRIM(formulario!N428))-LEN(SUBSTITUTE(TRIM(formulario!N428),"]",""))&gt;=1,
LEN(TRIM(formulario!N428))-LEN(SUBSTITUTE(TRIM(formulario!N428),".",""))&gt;=2
),
"OK",
"ERROR"
)
)</f>
        <v/>
      </c>
      <c r="O428" t="str">
        <f>IF(formulario!O428="","",IF(COUNTIF(catalogo_areas_tematicas,formulario!O428)&gt;0,"OK","ERROR"))</f>
        <v/>
      </c>
      <c r="P428" t="str">
        <f>IF(formulario!P428="","",IF(COUNTIF(catalogo_tipos_operacion,formulario!P428)&gt;0,"OK","ERROR"))</f>
        <v/>
      </c>
      <c r="Q428" t="str">
        <f>IF(formulario!Q428="","",IF(COUNTIF(catalogo_productos,formulario!Q428)&gt;0,"OK","ERROR"))</f>
        <v/>
      </c>
    </row>
    <row r="429" spans="1:17">
      <c r="A429" t="str">
        <f>IF(TRIM(formulario!A429)="","",IF(AND(ISNUMBER(VALUE(TRIM(formulario!A429))),OR(LEN(TRIM(formulario!A429))=10, LEN(TRIM(formulario!A429))=13)),"OK","ERROR"))</f>
        <v/>
      </c>
      <c r="B429" t="str">
        <f>IF(TRIM(formulario!B429)="","",IF(AND(ISNUMBER(SEARCH("@",formulario!B429)),ISNUMBER(SEARCH(".",formulario!B429)),NOT(ISNUMBER(SEARCH(" ",formulario!B429)))),"OK","ERROR"))</f>
        <v/>
      </c>
      <c r="C429" t="str">
        <f>IF(TRIM(formulario!C429)="","",IF(AND(LEN(TRIM(formulario!C429))=10,ISNUMBER(VALUE(TRIM(formulario!C429))),LEFT(TRIM(formulario!C429),1)="0"),"OK","ERROR"))</f>
        <v/>
      </c>
      <c r="D429" t="str">
        <f>IF(formulario!D429="","",IF(COUNTIF(catalogo_provincias,formulario!D429)&gt;0,"OK","ERROR"))</f>
        <v/>
      </c>
      <c r="E429" t="str">
        <f>IF(formulario!E429="","",IF(COUNTIF(catalogo_ubicacion!$I$2:$I$222,formulario!D429&amp;"|"&amp;formulario!E429)&gt;0,"OK","ERROR"))</f>
        <v/>
      </c>
      <c r="F429" t="str">
        <f>IF(formulario!F429="","",IF(COUNTIF(catalogo_ubicacion!$E$2:$E$1300,formulario!D429&amp;"|"&amp;formulario!E429&amp;"|"&amp;formulario!F429)&gt;0,"OK","ERROR"))</f>
        <v/>
      </c>
      <c r="G429" t="str">
        <f>IF(TRIM(formulario!G429)="","",IF(LEN(formulario!G429)&lt;=256,"OK","ERROR"))</f>
        <v/>
      </c>
      <c r="H429" t="str">
        <f>IF(TRIM(formulario!H429)="","",IF(LEN(formulario!H429)&lt;=256,"OK","ERROR"))</f>
        <v/>
      </c>
      <c r="I429" t="str">
        <f>IF(
TRIM(formulario!I429)="",
"",
IF(
AND(
ISERROR(SEARCH(",",TRIM(formulario!I429))),
LEN(TRIM(formulario!I429))-LEN(SUBSTITUTE(TRIM(formulario!I429),".",""))&lt;=1,
ISNUMBER(--SUBSTITUTE(TRIM(formulario!I429),".","")),
NOT(LEFT(TRIM(formulario!I429),1)="."),
NOT(RIGHT(TRIM(formulario!I429),1)=".")
),
"OK",
"ERROR"
)
)</f>
        <v/>
      </c>
      <c r="J429" t="str">
        <f>IF(TRIM(formulario!J429)="","",IF(LEN(formulario!J429)&lt;=256,"OK","ERROR"))</f>
        <v/>
      </c>
      <c r="K429" t="str">
        <f>IF(TRIM(formulario!K429)="","",IF(LEN(formulario!K429)&lt;=1024,"OK","ERROR"))</f>
        <v/>
      </c>
      <c r="L429" t="str">
        <f>IF(
TRIM(formulario!L429)="",
"",
IF(
AND(
ISERROR(SEARCH(",",TRIM(formulario!L429))),
LEN(TRIM(formulario!L429))-LEN(SUBSTITUTE(TRIM(formulario!L429),".",""))&lt;=1,
ISNUMBER(--SUBSTITUTE(TRIM(formulario!L429),".","")),
NOT(LEFT(TRIM(formulario!L429),1)="."),
NOT(RIGHT(TRIM(formulario!L429),1)=".")
),
"OK",
"ERROR"
)
)</f>
        <v/>
      </c>
      <c r="M429" t="str">
        <f>IF(
TRIM(formulario!M429)="",
"",
IF(
AND(
LEN(TRIM(formulario!M429))=10,
MID(TRIM(formulario!M429),3,1)="/",
MID(TRIM(formulario!M429),6,1)="/",
ISNUMBER(DATE(
VALUE(RIGHT(TRIM(formulario!M429),4)),
VALUE(MID(TRIM(formulario!M429),4,2)),
VALUE(LEFT(TRIM(formulario!M429),2))
))
),
"OK",
"ERROR"
)
)</f>
        <v/>
      </c>
      <c r="N429" t="str">
        <f>IF(
TRIM(formulario!N429)="",
"",
IF(
AND(
LEFT(TRIM(formulario!N429),1)="[",
RIGHT(TRIM(formulario!N429),1)="]",
LEN(TRIM(formulario!N429))-LEN(SUBSTITUTE(TRIM(formulario!N429),"[",""))&gt;=1,
LEN(TRIM(formulario!N429))-LEN(SUBSTITUTE(TRIM(formulario!N429),"]",""))&gt;=1,
LEN(TRIM(formulario!N429))-LEN(SUBSTITUTE(TRIM(formulario!N429),".",""))&gt;=2
),
"OK",
"ERROR"
)
)</f>
        <v/>
      </c>
      <c r="O429" t="str">
        <f>IF(formulario!O429="","",IF(COUNTIF(catalogo_areas_tematicas,formulario!O429)&gt;0,"OK","ERROR"))</f>
        <v/>
      </c>
      <c r="P429" t="str">
        <f>IF(formulario!P429="","",IF(COUNTIF(catalogo_tipos_operacion,formulario!P429)&gt;0,"OK","ERROR"))</f>
        <v/>
      </c>
      <c r="Q429" t="str">
        <f>IF(formulario!Q429="","",IF(COUNTIF(catalogo_productos,formulario!Q429)&gt;0,"OK","ERROR"))</f>
        <v/>
      </c>
    </row>
    <row r="430" spans="1:17">
      <c r="A430" t="str">
        <f>IF(TRIM(formulario!A430)="","",IF(AND(ISNUMBER(VALUE(TRIM(formulario!A430))),OR(LEN(TRIM(formulario!A430))=10, LEN(TRIM(formulario!A430))=13)),"OK","ERROR"))</f>
        <v/>
      </c>
      <c r="B430" t="str">
        <f>IF(TRIM(formulario!B430)="","",IF(AND(ISNUMBER(SEARCH("@",formulario!B430)),ISNUMBER(SEARCH(".",formulario!B430)),NOT(ISNUMBER(SEARCH(" ",formulario!B430)))),"OK","ERROR"))</f>
        <v/>
      </c>
      <c r="C430" t="str">
        <f>IF(TRIM(formulario!C430)="","",IF(AND(LEN(TRIM(formulario!C430))=10,ISNUMBER(VALUE(TRIM(formulario!C430))),LEFT(TRIM(formulario!C430),1)="0"),"OK","ERROR"))</f>
        <v/>
      </c>
      <c r="D430" t="str">
        <f>IF(formulario!D430="","",IF(COUNTIF(catalogo_provincias,formulario!D430)&gt;0,"OK","ERROR"))</f>
        <v/>
      </c>
      <c r="E430" t="str">
        <f>IF(formulario!E430="","",IF(COUNTIF(catalogo_ubicacion!$I$2:$I$222,formulario!D430&amp;"|"&amp;formulario!E430)&gt;0,"OK","ERROR"))</f>
        <v/>
      </c>
      <c r="F430" t="str">
        <f>IF(formulario!F430="","",IF(COUNTIF(catalogo_ubicacion!$E$2:$E$1300,formulario!D430&amp;"|"&amp;formulario!E430&amp;"|"&amp;formulario!F430)&gt;0,"OK","ERROR"))</f>
        <v/>
      </c>
      <c r="G430" t="str">
        <f>IF(TRIM(formulario!G430)="","",IF(LEN(formulario!G430)&lt;=256,"OK","ERROR"))</f>
        <v/>
      </c>
      <c r="H430" t="str">
        <f>IF(TRIM(formulario!H430)="","",IF(LEN(formulario!H430)&lt;=256,"OK","ERROR"))</f>
        <v/>
      </c>
      <c r="I430" t="str">
        <f>IF(
TRIM(formulario!I430)="",
"",
IF(
AND(
ISERROR(SEARCH(",",TRIM(formulario!I430))),
LEN(TRIM(formulario!I430))-LEN(SUBSTITUTE(TRIM(formulario!I430),".",""))&lt;=1,
ISNUMBER(--SUBSTITUTE(TRIM(formulario!I430),".","")),
NOT(LEFT(TRIM(formulario!I430),1)="."),
NOT(RIGHT(TRIM(formulario!I430),1)=".")
),
"OK",
"ERROR"
)
)</f>
        <v/>
      </c>
      <c r="J430" t="str">
        <f>IF(TRIM(formulario!J430)="","",IF(LEN(formulario!J430)&lt;=256,"OK","ERROR"))</f>
        <v/>
      </c>
      <c r="K430" t="str">
        <f>IF(TRIM(formulario!K430)="","",IF(LEN(formulario!K430)&lt;=1024,"OK","ERROR"))</f>
        <v/>
      </c>
      <c r="L430" t="str">
        <f>IF(
TRIM(formulario!L430)="",
"",
IF(
AND(
ISERROR(SEARCH(",",TRIM(formulario!L430))),
LEN(TRIM(formulario!L430))-LEN(SUBSTITUTE(TRIM(formulario!L430),".",""))&lt;=1,
ISNUMBER(--SUBSTITUTE(TRIM(formulario!L430),".","")),
NOT(LEFT(TRIM(formulario!L430),1)="."),
NOT(RIGHT(TRIM(formulario!L430),1)=".")
),
"OK",
"ERROR"
)
)</f>
        <v/>
      </c>
      <c r="M430" t="str">
        <f>IF(
TRIM(formulario!M430)="",
"",
IF(
AND(
LEN(TRIM(formulario!M430))=10,
MID(TRIM(formulario!M430),3,1)="/",
MID(TRIM(formulario!M430),6,1)="/",
ISNUMBER(DATE(
VALUE(RIGHT(TRIM(formulario!M430),4)),
VALUE(MID(TRIM(formulario!M430),4,2)),
VALUE(LEFT(TRIM(formulario!M430),2))
))
),
"OK",
"ERROR"
)
)</f>
        <v/>
      </c>
      <c r="N430" t="str">
        <f>IF(
TRIM(formulario!N430)="",
"",
IF(
AND(
LEFT(TRIM(formulario!N430),1)="[",
RIGHT(TRIM(formulario!N430),1)="]",
LEN(TRIM(formulario!N430))-LEN(SUBSTITUTE(TRIM(formulario!N430),"[",""))&gt;=1,
LEN(TRIM(formulario!N430))-LEN(SUBSTITUTE(TRIM(formulario!N430),"]",""))&gt;=1,
LEN(TRIM(formulario!N430))-LEN(SUBSTITUTE(TRIM(formulario!N430),".",""))&gt;=2
),
"OK",
"ERROR"
)
)</f>
        <v/>
      </c>
      <c r="O430" t="str">
        <f>IF(formulario!O430="","",IF(COUNTIF(catalogo_areas_tematicas,formulario!O430)&gt;0,"OK","ERROR"))</f>
        <v/>
      </c>
      <c r="P430" t="str">
        <f>IF(formulario!P430="","",IF(COUNTIF(catalogo_tipos_operacion,formulario!P430)&gt;0,"OK","ERROR"))</f>
        <v/>
      </c>
      <c r="Q430" t="str">
        <f>IF(formulario!Q430="","",IF(COUNTIF(catalogo_productos,formulario!Q430)&gt;0,"OK","ERROR"))</f>
        <v/>
      </c>
    </row>
    <row r="431" spans="1:17">
      <c r="A431" t="str">
        <f>IF(TRIM(formulario!A431)="","",IF(AND(ISNUMBER(VALUE(TRIM(formulario!A431))),OR(LEN(TRIM(formulario!A431))=10, LEN(TRIM(formulario!A431))=13)),"OK","ERROR"))</f>
        <v/>
      </c>
      <c r="B431" t="str">
        <f>IF(TRIM(formulario!B431)="","",IF(AND(ISNUMBER(SEARCH("@",formulario!B431)),ISNUMBER(SEARCH(".",formulario!B431)),NOT(ISNUMBER(SEARCH(" ",formulario!B431)))),"OK","ERROR"))</f>
        <v/>
      </c>
      <c r="C431" t="str">
        <f>IF(TRIM(formulario!C431)="","",IF(AND(LEN(TRIM(formulario!C431))=10,ISNUMBER(VALUE(TRIM(formulario!C431))),LEFT(TRIM(formulario!C431),1)="0"),"OK","ERROR"))</f>
        <v/>
      </c>
      <c r="D431" t="str">
        <f>IF(formulario!D431="","",IF(COUNTIF(catalogo_provincias,formulario!D431)&gt;0,"OK","ERROR"))</f>
        <v/>
      </c>
      <c r="E431" t="str">
        <f>IF(formulario!E431="","",IF(COUNTIF(catalogo_ubicacion!$I$2:$I$222,formulario!D431&amp;"|"&amp;formulario!E431)&gt;0,"OK","ERROR"))</f>
        <v/>
      </c>
      <c r="F431" t="str">
        <f>IF(formulario!F431="","",IF(COUNTIF(catalogo_ubicacion!$E$2:$E$1300,formulario!D431&amp;"|"&amp;formulario!E431&amp;"|"&amp;formulario!F431)&gt;0,"OK","ERROR"))</f>
        <v/>
      </c>
      <c r="G431" t="str">
        <f>IF(TRIM(formulario!G431)="","",IF(LEN(formulario!G431)&lt;=256,"OK","ERROR"))</f>
        <v/>
      </c>
      <c r="H431" t="str">
        <f>IF(TRIM(formulario!H431)="","",IF(LEN(formulario!H431)&lt;=256,"OK","ERROR"))</f>
        <v/>
      </c>
      <c r="I431" t="str">
        <f>IF(
TRIM(formulario!I431)="",
"",
IF(
AND(
ISERROR(SEARCH(",",TRIM(formulario!I431))),
LEN(TRIM(formulario!I431))-LEN(SUBSTITUTE(TRIM(formulario!I431),".",""))&lt;=1,
ISNUMBER(--SUBSTITUTE(TRIM(formulario!I431),".","")),
NOT(LEFT(TRIM(formulario!I431),1)="."),
NOT(RIGHT(TRIM(formulario!I431),1)=".")
),
"OK",
"ERROR"
)
)</f>
        <v/>
      </c>
      <c r="J431" t="str">
        <f>IF(TRIM(formulario!J431)="","",IF(LEN(formulario!J431)&lt;=256,"OK","ERROR"))</f>
        <v/>
      </c>
      <c r="K431" t="str">
        <f>IF(TRIM(formulario!K431)="","",IF(LEN(formulario!K431)&lt;=1024,"OK","ERROR"))</f>
        <v/>
      </c>
      <c r="L431" t="str">
        <f>IF(
TRIM(formulario!L431)="",
"",
IF(
AND(
ISERROR(SEARCH(",",TRIM(formulario!L431))),
LEN(TRIM(formulario!L431))-LEN(SUBSTITUTE(TRIM(formulario!L431),".",""))&lt;=1,
ISNUMBER(--SUBSTITUTE(TRIM(formulario!L431),".","")),
NOT(LEFT(TRIM(formulario!L431),1)="."),
NOT(RIGHT(TRIM(formulario!L431),1)=".")
),
"OK",
"ERROR"
)
)</f>
        <v/>
      </c>
      <c r="M431" t="str">
        <f>IF(
TRIM(formulario!M431)="",
"",
IF(
AND(
LEN(TRIM(formulario!M431))=10,
MID(TRIM(formulario!M431),3,1)="/",
MID(TRIM(formulario!M431),6,1)="/",
ISNUMBER(DATE(
VALUE(RIGHT(TRIM(formulario!M431),4)),
VALUE(MID(TRIM(formulario!M431),4,2)),
VALUE(LEFT(TRIM(formulario!M431),2))
))
),
"OK",
"ERROR"
)
)</f>
        <v/>
      </c>
      <c r="N431" t="str">
        <f>IF(
TRIM(formulario!N431)="",
"",
IF(
AND(
LEFT(TRIM(formulario!N431),1)="[",
RIGHT(TRIM(formulario!N431),1)="]",
LEN(TRIM(formulario!N431))-LEN(SUBSTITUTE(TRIM(formulario!N431),"[",""))&gt;=1,
LEN(TRIM(formulario!N431))-LEN(SUBSTITUTE(TRIM(formulario!N431),"]",""))&gt;=1,
LEN(TRIM(formulario!N431))-LEN(SUBSTITUTE(TRIM(formulario!N431),".",""))&gt;=2
),
"OK",
"ERROR"
)
)</f>
        <v/>
      </c>
      <c r="O431" t="str">
        <f>IF(formulario!O431="","",IF(COUNTIF(catalogo_areas_tematicas,formulario!O431)&gt;0,"OK","ERROR"))</f>
        <v/>
      </c>
      <c r="P431" t="str">
        <f>IF(formulario!P431="","",IF(COUNTIF(catalogo_tipos_operacion,formulario!P431)&gt;0,"OK","ERROR"))</f>
        <v/>
      </c>
      <c r="Q431" t="str">
        <f>IF(formulario!Q431="","",IF(COUNTIF(catalogo_productos,formulario!Q431)&gt;0,"OK","ERROR"))</f>
        <v/>
      </c>
    </row>
    <row r="432" spans="1:17">
      <c r="A432" t="str">
        <f>IF(TRIM(formulario!A432)="","",IF(AND(ISNUMBER(VALUE(TRIM(formulario!A432))),OR(LEN(TRIM(formulario!A432))=10, LEN(TRIM(formulario!A432))=13)),"OK","ERROR"))</f>
        <v/>
      </c>
      <c r="B432" t="str">
        <f>IF(TRIM(formulario!B432)="","",IF(AND(ISNUMBER(SEARCH("@",formulario!B432)),ISNUMBER(SEARCH(".",formulario!B432)),NOT(ISNUMBER(SEARCH(" ",formulario!B432)))),"OK","ERROR"))</f>
        <v/>
      </c>
      <c r="C432" t="str">
        <f>IF(TRIM(formulario!C432)="","",IF(AND(LEN(TRIM(formulario!C432))=10,ISNUMBER(VALUE(TRIM(formulario!C432))),LEFT(TRIM(formulario!C432),1)="0"),"OK","ERROR"))</f>
        <v/>
      </c>
      <c r="D432" t="str">
        <f>IF(formulario!D432="","",IF(COUNTIF(catalogo_provincias,formulario!D432)&gt;0,"OK","ERROR"))</f>
        <v/>
      </c>
      <c r="E432" t="str">
        <f>IF(formulario!E432="","",IF(COUNTIF(catalogo_ubicacion!$I$2:$I$222,formulario!D432&amp;"|"&amp;formulario!E432)&gt;0,"OK","ERROR"))</f>
        <v/>
      </c>
      <c r="F432" t="str">
        <f>IF(formulario!F432="","",IF(COUNTIF(catalogo_ubicacion!$E$2:$E$1300,formulario!D432&amp;"|"&amp;formulario!E432&amp;"|"&amp;formulario!F432)&gt;0,"OK","ERROR"))</f>
        <v/>
      </c>
      <c r="G432" t="str">
        <f>IF(TRIM(formulario!G432)="","",IF(LEN(formulario!G432)&lt;=256,"OK","ERROR"))</f>
        <v/>
      </c>
      <c r="H432" t="str">
        <f>IF(TRIM(formulario!H432)="","",IF(LEN(formulario!H432)&lt;=256,"OK","ERROR"))</f>
        <v/>
      </c>
      <c r="I432" t="str">
        <f>IF(
TRIM(formulario!I432)="",
"",
IF(
AND(
ISERROR(SEARCH(",",TRIM(formulario!I432))),
LEN(TRIM(formulario!I432))-LEN(SUBSTITUTE(TRIM(formulario!I432),".",""))&lt;=1,
ISNUMBER(--SUBSTITUTE(TRIM(formulario!I432),".","")),
NOT(LEFT(TRIM(formulario!I432),1)="."),
NOT(RIGHT(TRIM(formulario!I432),1)=".")
),
"OK",
"ERROR"
)
)</f>
        <v/>
      </c>
      <c r="J432" t="str">
        <f>IF(TRIM(formulario!J432)="","",IF(LEN(formulario!J432)&lt;=256,"OK","ERROR"))</f>
        <v/>
      </c>
      <c r="K432" t="str">
        <f>IF(TRIM(formulario!K432)="","",IF(LEN(formulario!K432)&lt;=1024,"OK","ERROR"))</f>
        <v/>
      </c>
      <c r="L432" t="str">
        <f>IF(
TRIM(formulario!L432)="",
"",
IF(
AND(
ISERROR(SEARCH(",",TRIM(formulario!L432))),
LEN(TRIM(formulario!L432))-LEN(SUBSTITUTE(TRIM(formulario!L432),".",""))&lt;=1,
ISNUMBER(--SUBSTITUTE(TRIM(formulario!L432),".","")),
NOT(LEFT(TRIM(formulario!L432),1)="."),
NOT(RIGHT(TRIM(formulario!L432),1)=".")
),
"OK",
"ERROR"
)
)</f>
        <v/>
      </c>
      <c r="M432" t="str">
        <f>IF(
TRIM(formulario!M432)="",
"",
IF(
AND(
LEN(TRIM(formulario!M432))=10,
MID(TRIM(formulario!M432),3,1)="/",
MID(TRIM(formulario!M432),6,1)="/",
ISNUMBER(DATE(
VALUE(RIGHT(TRIM(formulario!M432),4)),
VALUE(MID(TRIM(formulario!M432),4,2)),
VALUE(LEFT(TRIM(formulario!M432),2))
))
),
"OK",
"ERROR"
)
)</f>
        <v/>
      </c>
      <c r="N432" t="str">
        <f>IF(
TRIM(formulario!N432)="",
"",
IF(
AND(
LEFT(TRIM(formulario!N432),1)="[",
RIGHT(TRIM(formulario!N432),1)="]",
LEN(TRIM(formulario!N432))-LEN(SUBSTITUTE(TRIM(formulario!N432),"[",""))&gt;=1,
LEN(TRIM(formulario!N432))-LEN(SUBSTITUTE(TRIM(formulario!N432),"]",""))&gt;=1,
LEN(TRIM(formulario!N432))-LEN(SUBSTITUTE(TRIM(formulario!N432),".",""))&gt;=2
),
"OK",
"ERROR"
)
)</f>
        <v/>
      </c>
      <c r="O432" t="str">
        <f>IF(formulario!O432="","",IF(COUNTIF(catalogo_areas_tematicas,formulario!O432)&gt;0,"OK","ERROR"))</f>
        <v/>
      </c>
      <c r="P432" t="str">
        <f>IF(formulario!P432="","",IF(COUNTIF(catalogo_tipos_operacion,formulario!P432)&gt;0,"OK","ERROR"))</f>
        <v/>
      </c>
      <c r="Q432" t="str">
        <f>IF(formulario!Q432="","",IF(COUNTIF(catalogo_productos,formulario!Q432)&gt;0,"OK","ERROR"))</f>
        <v/>
      </c>
    </row>
    <row r="433" spans="1:17">
      <c r="A433" t="str">
        <f>IF(TRIM(formulario!A433)="","",IF(AND(ISNUMBER(VALUE(TRIM(formulario!A433))),OR(LEN(TRIM(formulario!A433))=10, LEN(TRIM(formulario!A433))=13)),"OK","ERROR"))</f>
        <v/>
      </c>
      <c r="B433" t="str">
        <f>IF(TRIM(formulario!B433)="","",IF(AND(ISNUMBER(SEARCH("@",formulario!B433)),ISNUMBER(SEARCH(".",formulario!B433)),NOT(ISNUMBER(SEARCH(" ",formulario!B433)))),"OK","ERROR"))</f>
        <v/>
      </c>
      <c r="C433" t="str">
        <f>IF(TRIM(formulario!C433)="","",IF(AND(LEN(TRIM(formulario!C433))=10,ISNUMBER(VALUE(TRIM(formulario!C433))),LEFT(TRIM(formulario!C433),1)="0"),"OK","ERROR"))</f>
        <v/>
      </c>
      <c r="D433" t="str">
        <f>IF(formulario!D433="","",IF(COUNTIF(catalogo_provincias,formulario!D433)&gt;0,"OK","ERROR"))</f>
        <v/>
      </c>
      <c r="E433" t="str">
        <f>IF(formulario!E433="","",IF(COUNTIF(catalogo_ubicacion!$I$2:$I$222,formulario!D433&amp;"|"&amp;formulario!E433)&gt;0,"OK","ERROR"))</f>
        <v/>
      </c>
      <c r="F433" t="str">
        <f>IF(formulario!F433="","",IF(COUNTIF(catalogo_ubicacion!$E$2:$E$1300,formulario!D433&amp;"|"&amp;formulario!E433&amp;"|"&amp;formulario!F433)&gt;0,"OK","ERROR"))</f>
        <v/>
      </c>
      <c r="G433" t="str">
        <f>IF(TRIM(formulario!G433)="","",IF(LEN(formulario!G433)&lt;=256,"OK","ERROR"))</f>
        <v/>
      </c>
      <c r="H433" t="str">
        <f>IF(TRIM(formulario!H433)="","",IF(LEN(formulario!H433)&lt;=256,"OK","ERROR"))</f>
        <v/>
      </c>
      <c r="I433" t="str">
        <f>IF(
TRIM(formulario!I433)="",
"",
IF(
AND(
ISERROR(SEARCH(",",TRIM(formulario!I433))),
LEN(TRIM(formulario!I433))-LEN(SUBSTITUTE(TRIM(formulario!I433),".",""))&lt;=1,
ISNUMBER(--SUBSTITUTE(TRIM(formulario!I433),".","")),
NOT(LEFT(TRIM(formulario!I433),1)="."),
NOT(RIGHT(TRIM(formulario!I433),1)=".")
),
"OK",
"ERROR"
)
)</f>
        <v/>
      </c>
      <c r="J433" t="str">
        <f>IF(TRIM(formulario!J433)="","",IF(LEN(formulario!J433)&lt;=256,"OK","ERROR"))</f>
        <v/>
      </c>
      <c r="K433" t="str">
        <f>IF(TRIM(formulario!K433)="","",IF(LEN(formulario!K433)&lt;=1024,"OK","ERROR"))</f>
        <v/>
      </c>
      <c r="L433" t="str">
        <f>IF(
TRIM(formulario!L433)="",
"",
IF(
AND(
ISERROR(SEARCH(",",TRIM(formulario!L433))),
LEN(TRIM(formulario!L433))-LEN(SUBSTITUTE(TRIM(formulario!L433),".",""))&lt;=1,
ISNUMBER(--SUBSTITUTE(TRIM(formulario!L433),".","")),
NOT(LEFT(TRIM(formulario!L433),1)="."),
NOT(RIGHT(TRIM(formulario!L433),1)=".")
),
"OK",
"ERROR"
)
)</f>
        <v/>
      </c>
      <c r="M433" t="str">
        <f>IF(
TRIM(formulario!M433)="",
"",
IF(
AND(
LEN(TRIM(formulario!M433))=10,
MID(TRIM(formulario!M433),3,1)="/",
MID(TRIM(formulario!M433),6,1)="/",
ISNUMBER(DATE(
VALUE(RIGHT(TRIM(formulario!M433),4)),
VALUE(MID(TRIM(formulario!M433),4,2)),
VALUE(LEFT(TRIM(formulario!M433),2))
))
),
"OK",
"ERROR"
)
)</f>
        <v/>
      </c>
      <c r="N433" t="str">
        <f>IF(
TRIM(formulario!N433)="",
"",
IF(
AND(
LEFT(TRIM(formulario!N433),1)="[",
RIGHT(TRIM(formulario!N433),1)="]",
LEN(TRIM(formulario!N433))-LEN(SUBSTITUTE(TRIM(formulario!N433),"[",""))&gt;=1,
LEN(TRIM(formulario!N433))-LEN(SUBSTITUTE(TRIM(formulario!N433),"]",""))&gt;=1,
LEN(TRIM(formulario!N433))-LEN(SUBSTITUTE(TRIM(formulario!N433),".",""))&gt;=2
),
"OK",
"ERROR"
)
)</f>
        <v/>
      </c>
      <c r="O433" t="str">
        <f>IF(formulario!O433="","",IF(COUNTIF(catalogo_areas_tematicas,formulario!O433)&gt;0,"OK","ERROR"))</f>
        <v/>
      </c>
      <c r="P433" t="str">
        <f>IF(formulario!P433="","",IF(COUNTIF(catalogo_tipos_operacion,formulario!P433)&gt;0,"OK","ERROR"))</f>
        <v/>
      </c>
      <c r="Q433" t="str">
        <f>IF(formulario!Q433="","",IF(COUNTIF(catalogo_productos,formulario!Q433)&gt;0,"OK","ERROR"))</f>
        <v/>
      </c>
    </row>
    <row r="434" spans="1:17">
      <c r="A434" t="str">
        <f>IF(TRIM(formulario!A434)="","",IF(AND(ISNUMBER(VALUE(TRIM(formulario!A434))),OR(LEN(TRIM(formulario!A434))=10, LEN(TRIM(formulario!A434))=13)),"OK","ERROR"))</f>
        <v/>
      </c>
      <c r="B434" t="str">
        <f>IF(TRIM(formulario!B434)="","",IF(AND(ISNUMBER(SEARCH("@",formulario!B434)),ISNUMBER(SEARCH(".",formulario!B434)),NOT(ISNUMBER(SEARCH(" ",formulario!B434)))),"OK","ERROR"))</f>
        <v/>
      </c>
      <c r="C434" t="str">
        <f>IF(TRIM(formulario!C434)="","",IF(AND(LEN(TRIM(formulario!C434))=10,ISNUMBER(VALUE(TRIM(formulario!C434))),LEFT(TRIM(formulario!C434),1)="0"),"OK","ERROR"))</f>
        <v/>
      </c>
      <c r="D434" t="str">
        <f>IF(formulario!D434="","",IF(COUNTIF(catalogo_provincias,formulario!D434)&gt;0,"OK","ERROR"))</f>
        <v/>
      </c>
      <c r="E434" t="str">
        <f>IF(formulario!E434="","",IF(COUNTIF(catalogo_ubicacion!$I$2:$I$222,formulario!D434&amp;"|"&amp;formulario!E434)&gt;0,"OK","ERROR"))</f>
        <v/>
      </c>
      <c r="F434" t="str">
        <f>IF(formulario!F434="","",IF(COUNTIF(catalogo_ubicacion!$E$2:$E$1300,formulario!D434&amp;"|"&amp;formulario!E434&amp;"|"&amp;formulario!F434)&gt;0,"OK","ERROR"))</f>
        <v/>
      </c>
      <c r="G434" t="str">
        <f>IF(TRIM(formulario!G434)="","",IF(LEN(formulario!G434)&lt;=256,"OK","ERROR"))</f>
        <v/>
      </c>
      <c r="H434" t="str">
        <f>IF(TRIM(formulario!H434)="","",IF(LEN(formulario!H434)&lt;=256,"OK","ERROR"))</f>
        <v/>
      </c>
      <c r="I434" t="str">
        <f>IF(
TRIM(formulario!I434)="",
"",
IF(
AND(
ISERROR(SEARCH(",",TRIM(formulario!I434))),
LEN(TRIM(formulario!I434))-LEN(SUBSTITUTE(TRIM(formulario!I434),".",""))&lt;=1,
ISNUMBER(--SUBSTITUTE(TRIM(formulario!I434),".","")),
NOT(LEFT(TRIM(formulario!I434),1)="."),
NOT(RIGHT(TRIM(formulario!I434),1)=".")
),
"OK",
"ERROR"
)
)</f>
        <v/>
      </c>
      <c r="J434" t="str">
        <f>IF(TRIM(formulario!J434)="","",IF(LEN(formulario!J434)&lt;=256,"OK","ERROR"))</f>
        <v/>
      </c>
      <c r="K434" t="str">
        <f>IF(TRIM(formulario!K434)="","",IF(LEN(formulario!K434)&lt;=1024,"OK","ERROR"))</f>
        <v/>
      </c>
      <c r="L434" t="str">
        <f>IF(
TRIM(formulario!L434)="",
"",
IF(
AND(
ISERROR(SEARCH(",",TRIM(formulario!L434))),
LEN(TRIM(formulario!L434))-LEN(SUBSTITUTE(TRIM(formulario!L434),".",""))&lt;=1,
ISNUMBER(--SUBSTITUTE(TRIM(formulario!L434),".","")),
NOT(LEFT(TRIM(formulario!L434),1)="."),
NOT(RIGHT(TRIM(formulario!L434),1)=".")
),
"OK",
"ERROR"
)
)</f>
        <v/>
      </c>
      <c r="M434" t="str">
        <f>IF(
TRIM(formulario!M434)="",
"",
IF(
AND(
LEN(TRIM(formulario!M434))=10,
MID(TRIM(formulario!M434),3,1)="/",
MID(TRIM(formulario!M434),6,1)="/",
ISNUMBER(DATE(
VALUE(RIGHT(TRIM(formulario!M434),4)),
VALUE(MID(TRIM(formulario!M434),4,2)),
VALUE(LEFT(TRIM(formulario!M434),2))
))
),
"OK",
"ERROR"
)
)</f>
        <v/>
      </c>
      <c r="N434" t="str">
        <f>IF(
TRIM(formulario!N434)="",
"",
IF(
AND(
LEFT(TRIM(formulario!N434),1)="[",
RIGHT(TRIM(formulario!N434),1)="]",
LEN(TRIM(formulario!N434))-LEN(SUBSTITUTE(TRIM(formulario!N434),"[",""))&gt;=1,
LEN(TRIM(formulario!N434))-LEN(SUBSTITUTE(TRIM(formulario!N434),"]",""))&gt;=1,
LEN(TRIM(formulario!N434))-LEN(SUBSTITUTE(TRIM(formulario!N434),".",""))&gt;=2
),
"OK",
"ERROR"
)
)</f>
        <v/>
      </c>
      <c r="O434" t="str">
        <f>IF(formulario!O434="","",IF(COUNTIF(catalogo_areas_tematicas,formulario!O434)&gt;0,"OK","ERROR"))</f>
        <v/>
      </c>
      <c r="P434" t="str">
        <f>IF(formulario!P434="","",IF(COUNTIF(catalogo_tipos_operacion,formulario!P434)&gt;0,"OK","ERROR"))</f>
        <v/>
      </c>
      <c r="Q434" t="str">
        <f>IF(formulario!Q434="","",IF(COUNTIF(catalogo_productos,formulario!Q434)&gt;0,"OK","ERROR"))</f>
        <v/>
      </c>
    </row>
    <row r="435" spans="1:17">
      <c r="A435" t="str">
        <f>IF(TRIM(formulario!A435)="","",IF(AND(ISNUMBER(VALUE(TRIM(formulario!A435))),OR(LEN(TRIM(formulario!A435))=10, LEN(TRIM(formulario!A435))=13)),"OK","ERROR"))</f>
        <v/>
      </c>
      <c r="B435" t="str">
        <f>IF(TRIM(formulario!B435)="","",IF(AND(ISNUMBER(SEARCH("@",formulario!B435)),ISNUMBER(SEARCH(".",formulario!B435)),NOT(ISNUMBER(SEARCH(" ",formulario!B435)))),"OK","ERROR"))</f>
        <v/>
      </c>
      <c r="C435" t="str">
        <f>IF(TRIM(formulario!C435)="","",IF(AND(LEN(TRIM(formulario!C435))=10,ISNUMBER(VALUE(TRIM(formulario!C435))),LEFT(TRIM(formulario!C435),1)="0"),"OK","ERROR"))</f>
        <v/>
      </c>
      <c r="D435" t="str">
        <f>IF(formulario!D435="","",IF(COUNTIF(catalogo_provincias,formulario!D435)&gt;0,"OK","ERROR"))</f>
        <v/>
      </c>
      <c r="E435" t="str">
        <f>IF(formulario!E435="","",IF(COUNTIF(catalogo_ubicacion!$I$2:$I$222,formulario!D435&amp;"|"&amp;formulario!E435)&gt;0,"OK","ERROR"))</f>
        <v/>
      </c>
      <c r="F435" t="str">
        <f>IF(formulario!F435="","",IF(COUNTIF(catalogo_ubicacion!$E$2:$E$1300,formulario!D435&amp;"|"&amp;formulario!E435&amp;"|"&amp;formulario!F435)&gt;0,"OK","ERROR"))</f>
        <v/>
      </c>
      <c r="G435" t="str">
        <f>IF(TRIM(formulario!G435)="","",IF(LEN(formulario!G435)&lt;=256,"OK","ERROR"))</f>
        <v/>
      </c>
      <c r="H435" t="str">
        <f>IF(TRIM(formulario!H435)="","",IF(LEN(formulario!H435)&lt;=256,"OK","ERROR"))</f>
        <v/>
      </c>
      <c r="I435" t="str">
        <f>IF(
TRIM(formulario!I435)="",
"",
IF(
AND(
ISERROR(SEARCH(",",TRIM(formulario!I435))),
LEN(TRIM(formulario!I435))-LEN(SUBSTITUTE(TRIM(formulario!I435),".",""))&lt;=1,
ISNUMBER(--SUBSTITUTE(TRIM(formulario!I435),".","")),
NOT(LEFT(TRIM(formulario!I435),1)="."),
NOT(RIGHT(TRIM(formulario!I435),1)=".")
),
"OK",
"ERROR"
)
)</f>
        <v/>
      </c>
      <c r="J435" t="str">
        <f>IF(TRIM(formulario!J435)="","",IF(LEN(formulario!J435)&lt;=256,"OK","ERROR"))</f>
        <v/>
      </c>
      <c r="K435" t="str">
        <f>IF(TRIM(formulario!K435)="","",IF(LEN(formulario!K435)&lt;=1024,"OK","ERROR"))</f>
        <v/>
      </c>
      <c r="L435" t="str">
        <f>IF(
TRIM(formulario!L435)="",
"",
IF(
AND(
ISERROR(SEARCH(",",TRIM(formulario!L435))),
LEN(TRIM(formulario!L435))-LEN(SUBSTITUTE(TRIM(formulario!L435),".",""))&lt;=1,
ISNUMBER(--SUBSTITUTE(TRIM(formulario!L435),".","")),
NOT(LEFT(TRIM(formulario!L435),1)="."),
NOT(RIGHT(TRIM(formulario!L435),1)=".")
),
"OK",
"ERROR"
)
)</f>
        <v/>
      </c>
      <c r="M435" t="str">
        <f>IF(
TRIM(formulario!M435)="",
"",
IF(
AND(
LEN(TRIM(formulario!M435))=10,
MID(TRIM(formulario!M435),3,1)="/",
MID(TRIM(formulario!M435),6,1)="/",
ISNUMBER(DATE(
VALUE(RIGHT(TRIM(formulario!M435),4)),
VALUE(MID(TRIM(formulario!M435),4,2)),
VALUE(LEFT(TRIM(formulario!M435),2))
))
),
"OK",
"ERROR"
)
)</f>
        <v/>
      </c>
      <c r="N435" t="str">
        <f>IF(
TRIM(formulario!N435)="",
"",
IF(
AND(
LEFT(TRIM(formulario!N435),1)="[",
RIGHT(TRIM(formulario!N435),1)="]",
LEN(TRIM(formulario!N435))-LEN(SUBSTITUTE(TRIM(formulario!N435),"[",""))&gt;=1,
LEN(TRIM(formulario!N435))-LEN(SUBSTITUTE(TRIM(formulario!N435),"]",""))&gt;=1,
LEN(TRIM(formulario!N435))-LEN(SUBSTITUTE(TRIM(formulario!N435),".",""))&gt;=2
),
"OK",
"ERROR"
)
)</f>
        <v/>
      </c>
      <c r="O435" t="str">
        <f>IF(formulario!O435="","",IF(COUNTIF(catalogo_areas_tematicas,formulario!O435)&gt;0,"OK","ERROR"))</f>
        <v/>
      </c>
      <c r="P435" t="str">
        <f>IF(formulario!P435="","",IF(COUNTIF(catalogo_tipos_operacion,formulario!P435)&gt;0,"OK","ERROR"))</f>
        <v/>
      </c>
      <c r="Q435" t="str">
        <f>IF(formulario!Q435="","",IF(COUNTIF(catalogo_productos,formulario!Q435)&gt;0,"OK","ERROR"))</f>
        <v/>
      </c>
    </row>
    <row r="436" spans="1:17">
      <c r="A436" t="str">
        <f>IF(TRIM(formulario!A436)="","",IF(AND(ISNUMBER(VALUE(TRIM(formulario!A436))),OR(LEN(TRIM(formulario!A436))=10, LEN(TRIM(formulario!A436))=13)),"OK","ERROR"))</f>
        <v/>
      </c>
      <c r="B436" t="str">
        <f>IF(TRIM(formulario!B436)="","",IF(AND(ISNUMBER(SEARCH("@",formulario!B436)),ISNUMBER(SEARCH(".",formulario!B436)),NOT(ISNUMBER(SEARCH(" ",formulario!B436)))),"OK","ERROR"))</f>
        <v/>
      </c>
      <c r="C436" t="str">
        <f>IF(TRIM(formulario!C436)="","",IF(AND(LEN(TRIM(formulario!C436))=10,ISNUMBER(VALUE(TRIM(formulario!C436))),LEFT(TRIM(formulario!C436),1)="0"),"OK","ERROR"))</f>
        <v/>
      </c>
      <c r="D436" t="str">
        <f>IF(formulario!D436="","",IF(COUNTIF(catalogo_provincias,formulario!D436)&gt;0,"OK","ERROR"))</f>
        <v/>
      </c>
      <c r="E436" t="str">
        <f>IF(formulario!E436="","",IF(COUNTIF(catalogo_ubicacion!$I$2:$I$222,formulario!D436&amp;"|"&amp;formulario!E436)&gt;0,"OK","ERROR"))</f>
        <v/>
      </c>
      <c r="F436" t="str">
        <f>IF(formulario!F436="","",IF(COUNTIF(catalogo_ubicacion!$E$2:$E$1300,formulario!D436&amp;"|"&amp;formulario!E436&amp;"|"&amp;formulario!F436)&gt;0,"OK","ERROR"))</f>
        <v/>
      </c>
      <c r="G436" t="str">
        <f>IF(TRIM(formulario!G436)="","",IF(LEN(formulario!G436)&lt;=256,"OK","ERROR"))</f>
        <v/>
      </c>
      <c r="H436" t="str">
        <f>IF(TRIM(formulario!H436)="","",IF(LEN(formulario!H436)&lt;=256,"OK","ERROR"))</f>
        <v/>
      </c>
      <c r="I436" t="str">
        <f>IF(
TRIM(formulario!I436)="",
"",
IF(
AND(
ISERROR(SEARCH(",",TRIM(formulario!I436))),
LEN(TRIM(formulario!I436))-LEN(SUBSTITUTE(TRIM(formulario!I436),".",""))&lt;=1,
ISNUMBER(--SUBSTITUTE(TRIM(formulario!I436),".","")),
NOT(LEFT(TRIM(formulario!I436),1)="."),
NOT(RIGHT(TRIM(formulario!I436),1)=".")
),
"OK",
"ERROR"
)
)</f>
        <v/>
      </c>
      <c r="J436" t="str">
        <f>IF(TRIM(formulario!J436)="","",IF(LEN(formulario!J436)&lt;=256,"OK","ERROR"))</f>
        <v/>
      </c>
      <c r="K436" t="str">
        <f>IF(TRIM(formulario!K436)="","",IF(LEN(formulario!K436)&lt;=1024,"OK","ERROR"))</f>
        <v/>
      </c>
      <c r="L436" t="str">
        <f>IF(
TRIM(formulario!L436)="",
"",
IF(
AND(
ISERROR(SEARCH(",",TRIM(formulario!L436))),
LEN(TRIM(formulario!L436))-LEN(SUBSTITUTE(TRIM(formulario!L436),".",""))&lt;=1,
ISNUMBER(--SUBSTITUTE(TRIM(formulario!L436),".","")),
NOT(LEFT(TRIM(formulario!L436),1)="."),
NOT(RIGHT(TRIM(formulario!L436),1)=".")
),
"OK",
"ERROR"
)
)</f>
        <v/>
      </c>
      <c r="M436" t="str">
        <f>IF(
TRIM(formulario!M436)="",
"",
IF(
AND(
LEN(TRIM(formulario!M436))=10,
MID(TRIM(formulario!M436),3,1)="/",
MID(TRIM(formulario!M436),6,1)="/",
ISNUMBER(DATE(
VALUE(RIGHT(TRIM(formulario!M436),4)),
VALUE(MID(TRIM(formulario!M436),4,2)),
VALUE(LEFT(TRIM(formulario!M436),2))
))
),
"OK",
"ERROR"
)
)</f>
        <v/>
      </c>
      <c r="N436" t="str">
        <f>IF(
TRIM(formulario!N436)="",
"",
IF(
AND(
LEFT(TRIM(formulario!N436),1)="[",
RIGHT(TRIM(formulario!N436),1)="]",
LEN(TRIM(formulario!N436))-LEN(SUBSTITUTE(TRIM(formulario!N436),"[",""))&gt;=1,
LEN(TRIM(formulario!N436))-LEN(SUBSTITUTE(TRIM(formulario!N436),"]",""))&gt;=1,
LEN(TRIM(formulario!N436))-LEN(SUBSTITUTE(TRIM(formulario!N436),".",""))&gt;=2
),
"OK",
"ERROR"
)
)</f>
        <v/>
      </c>
      <c r="O436" t="str">
        <f>IF(formulario!O436="","",IF(COUNTIF(catalogo_areas_tematicas,formulario!O436)&gt;0,"OK","ERROR"))</f>
        <v/>
      </c>
      <c r="P436" t="str">
        <f>IF(formulario!P436="","",IF(COUNTIF(catalogo_tipos_operacion,formulario!P436)&gt;0,"OK","ERROR"))</f>
        <v/>
      </c>
      <c r="Q436" t="str">
        <f>IF(formulario!Q436="","",IF(COUNTIF(catalogo_productos,formulario!Q436)&gt;0,"OK","ERROR"))</f>
        <v/>
      </c>
    </row>
    <row r="437" spans="1:17">
      <c r="A437" t="str">
        <f>IF(TRIM(formulario!A437)="","",IF(AND(ISNUMBER(VALUE(TRIM(formulario!A437))),OR(LEN(TRIM(formulario!A437))=10, LEN(TRIM(formulario!A437))=13)),"OK","ERROR"))</f>
        <v/>
      </c>
      <c r="B437" t="str">
        <f>IF(TRIM(formulario!B437)="","",IF(AND(ISNUMBER(SEARCH("@",formulario!B437)),ISNUMBER(SEARCH(".",formulario!B437)),NOT(ISNUMBER(SEARCH(" ",formulario!B437)))),"OK","ERROR"))</f>
        <v/>
      </c>
      <c r="C437" t="str">
        <f>IF(TRIM(formulario!C437)="","",IF(AND(LEN(TRIM(formulario!C437))=10,ISNUMBER(VALUE(TRIM(formulario!C437))),LEFT(TRIM(formulario!C437),1)="0"),"OK","ERROR"))</f>
        <v/>
      </c>
      <c r="D437" t="str">
        <f>IF(formulario!D437="","",IF(COUNTIF(catalogo_provincias,formulario!D437)&gt;0,"OK","ERROR"))</f>
        <v/>
      </c>
      <c r="E437" t="str">
        <f>IF(formulario!E437="","",IF(COUNTIF(catalogo_ubicacion!$I$2:$I$222,formulario!D437&amp;"|"&amp;formulario!E437)&gt;0,"OK","ERROR"))</f>
        <v/>
      </c>
      <c r="F437" t="str">
        <f>IF(formulario!F437="","",IF(COUNTIF(catalogo_ubicacion!$E$2:$E$1300,formulario!D437&amp;"|"&amp;formulario!E437&amp;"|"&amp;formulario!F437)&gt;0,"OK","ERROR"))</f>
        <v/>
      </c>
      <c r="G437" t="str">
        <f>IF(TRIM(formulario!G437)="","",IF(LEN(formulario!G437)&lt;=256,"OK","ERROR"))</f>
        <v/>
      </c>
      <c r="H437" t="str">
        <f>IF(TRIM(formulario!H437)="","",IF(LEN(formulario!H437)&lt;=256,"OK","ERROR"))</f>
        <v/>
      </c>
      <c r="I437" t="str">
        <f>IF(
TRIM(formulario!I437)="",
"",
IF(
AND(
ISERROR(SEARCH(",",TRIM(formulario!I437))),
LEN(TRIM(formulario!I437))-LEN(SUBSTITUTE(TRIM(formulario!I437),".",""))&lt;=1,
ISNUMBER(--SUBSTITUTE(TRIM(formulario!I437),".","")),
NOT(LEFT(TRIM(formulario!I437),1)="."),
NOT(RIGHT(TRIM(formulario!I437),1)=".")
),
"OK",
"ERROR"
)
)</f>
        <v/>
      </c>
      <c r="J437" t="str">
        <f>IF(TRIM(formulario!J437)="","",IF(LEN(formulario!J437)&lt;=256,"OK","ERROR"))</f>
        <v/>
      </c>
      <c r="K437" t="str">
        <f>IF(TRIM(formulario!K437)="","",IF(LEN(formulario!K437)&lt;=1024,"OK","ERROR"))</f>
        <v/>
      </c>
      <c r="L437" t="str">
        <f>IF(
TRIM(formulario!L437)="",
"",
IF(
AND(
ISERROR(SEARCH(",",TRIM(formulario!L437))),
LEN(TRIM(formulario!L437))-LEN(SUBSTITUTE(TRIM(formulario!L437),".",""))&lt;=1,
ISNUMBER(--SUBSTITUTE(TRIM(formulario!L437),".","")),
NOT(LEFT(TRIM(formulario!L437),1)="."),
NOT(RIGHT(TRIM(formulario!L437),1)=".")
),
"OK",
"ERROR"
)
)</f>
        <v/>
      </c>
      <c r="M437" t="str">
        <f>IF(
TRIM(formulario!M437)="",
"",
IF(
AND(
LEN(TRIM(formulario!M437))=10,
MID(TRIM(formulario!M437),3,1)="/",
MID(TRIM(formulario!M437),6,1)="/",
ISNUMBER(DATE(
VALUE(RIGHT(TRIM(formulario!M437),4)),
VALUE(MID(TRIM(formulario!M437),4,2)),
VALUE(LEFT(TRIM(formulario!M437),2))
))
),
"OK",
"ERROR"
)
)</f>
        <v/>
      </c>
      <c r="N437" t="str">
        <f>IF(
TRIM(formulario!N437)="",
"",
IF(
AND(
LEFT(TRIM(formulario!N437),1)="[",
RIGHT(TRIM(formulario!N437),1)="]",
LEN(TRIM(formulario!N437))-LEN(SUBSTITUTE(TRIM(formulario!N437),"[",""))&gt;=1,
LEN(TRIM(formulario!N437))-LEN(SUBSTITUTE(TRIM(formulario!N437),"]",""))&gt;=1,
LEN(TRIM(formulario!N437))-LEN(SUBSTITUTE(TRIM(formulario!N437),".",""))&gt;=2
),
"OK",
"ERROR"
)
)</f>
        <v/>
      </c>
      <c r="O437" t="str">
        <f>IF(formulario!O437="","",IF(COUNTIF(catalogo_areas_tematicas,formulario!O437)&gt;0,"OK","ERROR"))</f>
        <v/>
      </c>
      <c r="P437" t="str">
        <f>IF(formulario!P437="","",IF(COUNTIF(catalogo_tipos_operacion,formulario!P437)&gt;0,"OK","ERROR"))</f>
        <v/>
      </c>
      <c r="Q437" t="str">
        <f>IF(formulario!Q437="","",IF(COUNTIF(catalogo_productos,formulario!Q437)&gt;0,"OK","ERROR"))</f>
        <v/>
      </c>
    </row>
    <row r="438" spans="1:17">
      <c r="A438" t="str">
        <f>IF(TRIM(formulario!A438)="","",IF(AND(ISNUMBER(VALUE(TRIM(formulario!A438))),OR(LEN(TRIM(formulario!A438))=10, LEN(TRIM(formulario!A438))=13)),"OK","ERROR"))</f>
        <v/>
      </c>
      <c r="B438" t="str">
        <f>IF(TRIM(formulario!B438)="","",IF(AND(ISNUMBER(SEARCH("@",formulario!B438)),ISNUMBER(SEARCH(".",formulario!B438)),NOT(ISNUMBER(SEARCH(" ",formulario!B438)))),"OK","ERROR"))</f>
        <v/>
      </c>
      <c r="C438" t="str">
        <f>IF(TRIM(formulario!C438)="","",IF(AND(LEN(TRIM(formulario!C438))=10,ISNUMBER(VALUE(TRIM(formulario!C438))),LEFT(TRIM(formulario!C438),1)="0"),"OK","ERROR"))</f>
        <v/>
      </c>
      <c r="D438" t="str">
        <f>IF(formulario!D438="","",IF(COUNTIF(catalogo_provincias,formulario!D438)&gt;0,"OK","ERROR"))</f>
        <v/>
      </c>
      <c r="E438" t="str">
        <f>IF(formulario!E438="","",IF(COUNTIF(catalogo_ubicacion!$I$2:$I$222,formulario!D438&amp;"|"&amp;formulario!E438)&gt;0,"OK","ERROR"))</f>
        <v/>
      </c>
      <c r="F438" t="str">
        <f>IF(formulario!F438="","",IF(COUNTIF(catalogo_ubicacion!$E$2:$E$1300,formulario!D438&amp;"|"&amp;formulario!E438&amp;"|"&amp;formulario!F438)&gt;0,"OK","ERROR"))</f>
        <v/>
      </c>
      <c r="G438" t="str">
        <f>IF(TRIM(formulario!G438)="","",IF(LEN(formulario!G438)&lt;=256,"OK","ERROR"))</f>
        <v/>
      </c>
      <c r="H438" t="str">
        <f>IF(TRIM(formulario!H438)="","",IF(LEN(formulario!H438)&lt;=256,"OK","ERROR"))</f>
        <v/>
      </c>
      <c r="I438" t="str">
        <f>IF(
TRIM(formulario!I438)="",
"",
IF(
AND(
ISERROR(SEARCH(",",TRIM(formulario!I438))),
LEN(TRIM(formulario!I438))-LEN(SUBSTITUTE(TRIM(formulario!I438),".",""))&lt;=1,
ISNUMBER(--SUBSTITUTE(TRIM(formulario!I438),".","")),
NOT(LEFT(TRIM(formulario!I438),1)="."),
NOT(RIGHT(TRIM(formulario!I438),1)=".")
),
"OK",
"ERROR"
)
)</f>
        <v/>
      </c>
      <c r="J438" t="str">
        <f>IF(TRIM(formulario!J438)="","",IF(LEN(formulario!J438)&lt;=256,"OK","ERROR"))</f>
        <v/>
      </c>
      <c r="K438" t="str">
        <f>IF(TRIM(formulario!K438)="","",IF(LEN(formulario!K438)&lt;=1024,"OK","ERROR"))</f>
        <v/>
      </c>
      <c r="L438" t="str">
        <f>IF(
TRIM(formulario!L438)="",
"",
IF(
AND(
ISERROR(SEARCH(",",TRIM(formulario!L438))),
LEN(TRIM(formulario!L438))-LEN(SUBSTITUTE(TRIM(formulario!L438),".",""))&lt;=1,
ISNUMBER(--SUBSTITUTE(TRIM(formulario!L438),".","")),
NOT(LEFT(TRIM(formulario!L438),1)="."),
NOT(RIGHT(TRIM(formulario!L438),1)=".")
),
"OK",
"ERROR"
)
)</f>
        <v/>
      </c>
      <c r="M438" t="str">
        <f>IF(
TRIM(formulario!M438)="",
"",
IF(
AND(
LEN(TRIM(formulario!M438))=10,
MID(TRIM(formulario!M438),3,1)="/",
MID(TRIM(formulario!M438),6,1)="/",
ISNUMBER(DATE(
VALUE(RIGHT(TRIM(formulario!M438),4)),
VALUE(MID(TRIM(formulario!M438),4,2)),
VALUE(LEFT(TRIM(formulario!M438),2))
))
),
"OK",
"ERROR"
)
)</f>
        <v/>
      </c>
      <c r="N438" t="str">
        <f>IF(
TRIM(formulario!N438)="",
"",
IF(
AND(
LEFT(TRIM(formulario!N438),1)="[",
RIGHT(TRIM(formulario!N438),1)="]",
LEN(TRIM(formulario!N438))-LEN(SUBSTITUTE(TRIM(formulario!N438),"[",""))&gt;=1,
LEN(TRIM(formulario!N438))-LEN(SUBSTITUTE(TRIM(formulario!N438),"]",""))&gt;=1,
LEN(TRIM(formulario!N438))-LEN(SUBSTITUTE(TRIM(formulario!N438),".",""))&gt;=2
),
"OK",
"ERROR"
)
)</f>
        <v/>
      </c>
      <c r="O438" t="str">
        <f>IF(formulario!O438="","",IF(COUNTIF(catalogo_areas_tematicas,formulario!O438)&gt;0,"OK","ERROR"))</f>
        <v/>
      </c>
      <c r="P438" t="str">
        <f>IF(formulario!P438="","",IF(COUNTIF(catalogo_tipos_operacion,formulario!P438)&gt;0,"OK","ERROR"))</f>
        <v/>
      </c>
      <c r="Q438" t="str">
        <f>IF(formulario!Q438="","",IF(COUNTIF(catalogo_productos,formulario!Q438)&gt;0,"OK","ERROR"))</f>
        <v/>
      </c>
    </row>
    <row r="439" spans="1:17">
      <c r="A439" t="str">
        <f>IF(TRIM(formulario!A439)="","",IF(AND(ISNUMBER(VALUE(TRIM(formulario!A439))),OR(LEN(TRIM(formulario!A439))=10, LEN(TRIM(formulario!A439))=13)),"OK","ERROR"))</f>
        <v/>
      </c>
      <c r="B439" t="str">
        <f>IF(TRIM(formulario!B439)="","",IF(AND(ISNUMBER(SEARCH("@",formulario!B439)),ISNUMBER(SEARCH(".",formulario!B439)),NOT(ISNUMBER(SEARCH(" ",formulario!B439)))),"OK","ERROR"))</f>
        <v/>
      </c>
      <c r="C439" t="str">
        <f>IF(TRIM(formulario!C439)="","",IF(AND(LEN(TRIM(formulario!C439))=10,ISNUMBER(VALUE(TRIM(formulario!C439))),LEFT(TRIM(formulario!C439),1)="0"),"OK","ERROR"))</f>
        <v/>
      </c>
      <c r="D439" t="str">
        <f>IF(formulario!D439="","",IF(COUNTIF(catalogo_provincias,formulario!D439)&gt;0,"OK","ERROR"))</f>
        <v/>
      </c>
      <c r="E439" t="str">
        <f>IF(formulario!E439="","",IF(COUNTIF(catalogo_ubicacion!$I$2:$I$222,formulario!D439&amp;"|"&amp;formulario!E439)&gt;0,"OK","ERROR"))</f>
        <v/>
      </c>
      <c r="F439" t="str">
        <f>IF(formulario!F439="","",IF(COUNTIF(catalogo_ubicacion!$E$2:$E$1300,formulario!D439&amp;"|"&amp;formulario!E439&amp;"|"&amp;formulario!F439)&gt;0,"OK","ERROR"))</f>
        <v/>
      </c>
      <c r="G439" t="str">
        <f>IF(TRIM(formulario!G439)="","",IF(LEN(formulario!G439)&lt;=256,"OK","ERROR"))</f>
        <v/>
      </c>
      <c r="H439" t="str">
        <f>IF(TRIM(formulario!H439)="","",IF(LEN(formulario!H439)&lt;=256,"OK","ERROR"))</f>
        <v/>
      </c>
      <c r="I439" t="str">
        <f>IF(
TRIM(formulario!I439)="",
"",
IF(
AND(
ISERROR(SEARCH(",",TRIM(formulario!I439))),
LEN(TRIM(formulario!I439))-LEN(SUBSTITUTE(TRIM(formulario!I439),".",""))&lt;=1,
ISNUMBER(--SUBSTITUTE(TRIM(formulario!I439),".","")),
NOT(LEFT(TRIM(formulario!I439),1)="."),
NOT(RIGHT(TRIM(formulario!I439),1)=".")
),
"OK",
"ERROR"
)
)</f>
        <v/>
      </c>
      <c r="J439" t="str">
        <f>IF(TRIM(formulario!J439)="","",IF(LEN(formulario!J439)&lt;=256,"OK","ERROR"))</f>
        <v/>
      </c>
      <c r="K439" t="str">
        <f>IF(TRIM(formulario!K439)="","",IF(LEN(formulario!K439)&lt;=1024,"OK","ERROR"))</f>
        <v/>
      </c>
      <c r="L439" t="str">
        <f>IF(
TRIM(formulario!L439)="",
"",
IF(
AND(
ISERROR(SEARCH(",",TRIM(formulario!L439))),
LEN(TRIM(formulario!L439))-LEN(SUBSTITUTE(TRIM(formulario!L439),".",""))&lt;=1,
ISNUMBER(--SUBSTITUTE(TRIM(formulario!L439),".","")),
NOT(LEFT(TRIM(formulario!L439),1)="."),
NOT(RIGHT(TRIM(formulario!L439),1)=".")
),
"OK",
"ERROR"
)
)</f>
        <v/>
      </c>
      <c r="M439" t="str">
        <f>IF(
TRIM(formulario!M439)="",
"",
IF(
AND(
LEN(TRIM(formulario!M439))=10,
MID(TRIM(formulario!M439),3,1)="/",
MID(TRIM(formulario!M439),6,1)="/",
ISNUMBER(DATE(
VALUE(RIGHT(TRIM(formulario!M439),4)),
VALUE(MID(TRIM(formulario!M439),4,2)),
VALUE(LEFT(TRIM(formulario!M439),2))
))
),
"OK",
"ERROR"
)
)</f>
        <v/>
      </c>
      <c r="N439" t="str">
        <f>IF(
TRIM(formulario!N439)="",
"",
IF(
AND(
LEFT(TRIM(formulario!N439),1)="[",
RIGHT(TRIM(formulario!N439),1)="]",
LEN(TRIM(formulario!N439))-LEN(SUBSTITUTE(TRIM(formulario!N439),"[",""))&gt;=1,
LEN(TRIM(formulario!N439))-LEN(SUBSTITUTE(TRIM(formulario!N439),"]",""))&gt;=1,
LEN(TRIM(formulario!N439))-LEN(SUBSTITUTE(TRIM(formulario!N439),".",""))&gt;=2
),
"OK",
"ERROR"
)
)</f>
        <v/>
      </c>
      <c r="O439" t="str">
        <f>IF(formulario!O439="","",IF(COUNTIF(catalogo_areas_tematicas,formulario!O439)&gt;0,"OK","ERROR"))</f>
        <v/>
      </c>
      <c r="P439" t="str">
        <f>IF(formulario!P439="","",IF(COUNTIF(catalogo_tipos_operacion,formulario!P439)&gt;0,"OK","ERROR"))</f>
        <v/>
      </c>
      <c r="Q439" t="str">
        <f>IF(formulario!Q439="","",IF(COUNTIF(catalogo_productos,formulario!Q439)&gt;0,"OK","ERROR"))</f>
        <v/>
      </c>
    </row>
    <row r="440" spans="1:17">
      <c r="A440" t="str">
        <f>IF(TRIM(formulario!A440)="","",IF(AND(ISNUMBER(VALUE(TRIM(formulario!A440))),OR(LEN(TRIM(formulario!A440))=10, LEN(TRIM(formulario!A440))=13)),"OK","ERROR"))</f>
        <v/>
      </c>
      <c r="B440" t="str">
        <f>IF(TRIM(formulario!B440)="","",IF(AND(ISNUMBER(SEARCH("@",formulario!B440)),ISNUMBER(SEARCH(".",formulario!B440)),NOT(ISNUMBER(SEARCH(" ",formulario!B440)))),"OK","ERROR"))</f>
        <v/>
      </c>
      <c r="C440" t="str">
        <f>IF(TRIM(formulario!C440)="","",IF(AND(LEN(TRIM(formulario!C440))=10,ISNUMBER(VALUE(TRIM(formulario!C440))),LEFT(TRIM(formulario!C440),1)="0"),"OK","ERROR"))</f>
        <v/>
      </c>
      <c r="D440" t="str">
        <f>IF(formulario!D440="","",IF(COUNTIF(catalogo_provincias,formulario!D440)&gt;0,"OK","ERROR"))</f>
        <v/>
      </c>
      <c r="E440" t="str">
        <f>IF(formulario!E440="","",IF(COUNTIF(catalogo_ubicacion!$I$2:$I$222,formulario!D440&amp;"|"&amp;formulario!E440)&gt;0,"OK","ERROR"))</f>
        <v/>
      </c>
      <c r="F440" t="str">
        <f>IF(formulario!F440="","",IF(COUNTIF(catalogo_ubicacion!$E$2:$E$1300,formulario!D440&amp;"|"&amp;formulario!E440&amp;"|"&amp;formulario!F440)&gt;0,"OK","ERROR"))</f>
        <v/>
      </c>
      <c r="G440" t="str">
        <f>IF(TRIM(formulario!G440)="","",IF(LEN(formulario!G440)&lt;=256,"OK","ERROR"))</f>
        <v/>
      </c>
      <c r="H440" t="str">
        <f>IF(TRIM(formulario!H440)="","",IF(LEN(formulario!H440)&lt;=256,"OK","ERROR"))</f>
        <v/>
      </c>
      <c r="I440" t="str">
        <f>IF(
TRIM(formulario!I440)="",
"",
IF(
AND(
ISERROR(SEARCH(",",TRIM(formulario!I440))),
LEN(TRIM(formulario!I440))-LEN(SUBSTITUTE(TRIM(formulario!I440),".",""))&lt;=1,
ISNUMBER(--SUBSTITUTE(TRIM(formulario!I440),".","")),
NOT(LEFT(TRIM(formulario!I440),1)="."),
NOT(RIGHT(TRIM(formulario!I440),1)=".")
),
"OK",
"ERROR"
)
)</f>
        <v/>
      </c>
      <c r="J440" t="str">
        <f>IF(TRIM(formulario!J440)="","",IF(LEN(formulario!J440)&lt;=256,"OK","ERROR"))</f>
        <v/>
      </c>
      <c r="K440" t="str">
        <f>IF(TRIM(formulario!K440)="","",IF(LEN(formulario!K440)&lt;=1024,"OK","ERROR"))</f>
        <v/>
      </c>
      <c r="L440" t="str">
        <f>IF(
TRIM(formulario!L440)="",
"",
IF(
AND(
ISERROR(SEARCH(",",TRIM(formulario!L440))),
LEN(TRIM(formulario!L440))-LEN(SUBSTITUTE(TRIM(formulario!L440),".",""))&lt;=1,
ISNUMBER(--SUBSTITUTE(TRIM(formulario!L440),".","")),
NOT(LEFT(TRIM(formulario!L440),1)="."),
NOT(RIGHT(TRIM(formulario!L440),1)=".")
),
"OK",
"ERROR"
)
)</f>
        <v/>
      </c>
      <c r="M440" t="str">
        <f>IF(
TRIM(formulario!M440)="",
"",
IF(
AND(
LEN(TRIM(formulario!M440))=10,
MID(TRIM(formulario!M440),3,1)="/",
MID(TRIM(formulario!M440),6,1)="/",
ISNUMBER(DATE(
VALUE(RIGHT(TRIM(formulario!M440),4)),
VALUE(MID(TRIM(formulario!M440),4,2)),
VALUE(LEFT(TRIM(formulario!M440),2))
))
),
"OK",
"ERROR"
)
)</f>
        <v/>
      </c>
      <c r="N440" t="str">
        <f>IF(
TRIM(formulario!N440)="",
"",
IF(
AND(
LEFT(TRIM(formulario!N440),1)="[",
RIGHT(TRIM(formulario!N440),1)="]",
LEN(TRIM(formulario!N440))-LEN(SUBSTITUTE(TRIM(formulario!N440),"[",""))&gt;=1,
LEN(TRIM(formulario!N440))-LEN(SUBSTITUTE(TRIM(formulario!N440),"]",""))&gt;=1,
LEN(TRIM(formulario!N440))-LEN(SUBSTITUTE(TRIM(formulario!N440),".",""))&gt;=2
),
"OK",
"ERROR"
)
)</f>
        <v/>
      </c>
      <c r="O440" t="str">
        <f>IF(formulario!O440="","",IF(COUNTIF(catalogo_areas_tematicas,formulario!O440)&gt;0,"OK","ERROR"))</f>
        <v/>
      </c>
      <c r="P440" t="str">
        <f>IF(formulario!P440="","",IF(COUNTIF(catalogo_tipos_operacion,formulario!P440)&gt;0,"OK","ERROR"))</f>
        <v/>
      </c>
      <c r="Q440" t="str">
        <f>IF(formulario!Q440="","",IF(COUNTIF(catalogo_productos,formulario!Q440)&gt;0,"OK","ERROR"))</f>
        <v/>
      </c>
    </row>
    <row r="441" spans="1:17">
      <c r="A441" t="str">
        <f>IF(TRIM(formulario!A441)="","",IF(AND(ISNUMBER(VALUE(TRIM(formulario!A441))),OR(LEN(TRIM(formulario!A441))=10, LEN(TRIM(formulario!A441))=13)),"OK","ERROR"))</f>
        <v/>
      </c>
      <c r="B441" t="str">
        <f>IF(TRIM(formulario!B441)="","",IF(AND(ISNUMBER(SEARCH("@",formulario!B441)),ISNUMBER(SEARCH(".",formulario!B441)),NOT(ISNUMBER(SEARCH(" ",formulario!B441)))),"OK","ERROR"))</f>
        <v/>
      </c>
      <c r="C441" t="str">
        <f>IF(TRIM(formulario!C441)="","",IF(AND(LEN(TRIM(formulario!C441))=10,ISNUMBER(VALUE(TRIM(formulario!C441))),LEFT(TRIM(formulario!C441),1)="0"),"OK","ERROR"))</f>
        <v/>
      </c>
      <c r="D441" t="str">
        <f>IF(formulario!D441="","",IF(COUNTIF(catalogo_provincias,formulario!D441)&gt;0,"OK","ERROR"))</f>
        <v/>
      </c>
      <c r="E441" t="str">
        <f>IF(formulario!E441="","",IF(COUNTIF(catalogo_ubicacion!$I$2:$I$222,formulario!D441&amp;"|"&amp;formulario!E441)&gt;0,"OK","ERROR"))</f>
        <v/>
      </c>
      <c r="F441" t="str">
        <f>IF(formulario!F441="","",IF(COUNTIF(catalogo_ubicacion!$E$2:$E$1300,formulario!D441&amp;"|"&amp;formulario!E441&amp;"|"&amp;formulario!F441)&gt;0,"OK","ERROR"))</f>
        <v/>
      </c>
      <c r="G441" t="str">
        <f>IF(TRIM(formulario!G441)="","",IF(LEN(formulario!G441)&lt;=256,"OK","ERROR"))</f>
        <v/>
      </c>
      <c r="H441" t="str">
        <f>IF(TRIM(formulario!H441)="","",IF(LEN(formulario!H441)&lt;=256,"OK","ERROR"))</f>
        <v/>
      </c>
      <c r="I441" t="str">
        <f>IF(
TRIM(formulario!I441)="",
"",
IF(
AND(
ISERROR(SEARCH(",",TRIM(formulario!I441))),
LEN(TRIM(formulario!I441))-LEN(SUBSTITUTE(TRIM(formulario!I441),".",""))&lt;=1,
ISNUMBER(--SUBSTITUTE(TRIM(formulario!I441),".","")),
NOT(LEFT(TRIM(formulario!I441),1)="."),
NOT(RIGHT(TRIM(formulario!I441),1)=".")
),
"OK",
"ERROR"
)
)</f>
        <v/>
      </c>
      <c r="J441" t="str">
        <f>IF(TRIM(formulario!J441)="","",IF(LEN(formulario!J441)&lt;=256,"OK","ERROR"))</f>
        <v/>
      </c>
      <c r="K441" t="str">
        <f>IF(TRIM(formulario!K441)="","",IF(LEN(formulario!K441)&lt;=1024,"OK","ERROR"))</f>
        <v/>
      </c>
      <c r="L441" t="str">
        <f>IF(
TRIM(formulario!L441)="",
"",
IF(
AND(
ISERROR(SEARCH(",",TRIM(formulario!L441))),
LEN(TRIM(formulario!L441))-LEN(SUBSTITUTE(TRIM(formulario!L441),".",""))&lt;=1,
ISNUMBER(--SUBSTITUTE(TRIM(formulario!L441),".","")),
NOT(LEFT(TRIM(formulario!L441),1)="."),
NOT(RIGHT(TRIM(formulario!L441),1)=".")
),
"OK",
"ERROR"
)
)</f>
        <v/>
      </c>
      <c r="M441" t="str">
        <f>IF(
TRIM(formulario!M441)="",
"",
IF(
AND(
LEN(TRIM(formulario!M441))=10,
MID(TRIM(formulario!M441),3,1)="/",
MID(TRIM(formulario!M441),6,1)="/",
ISNUMBER(DATE(
VALUE(RIGHT(TRIM(formulario!M441),4)),
VALUE(MID(TRIM(formulario!M441),4,2)),
VALUE(LEFT(TRIM(formulario!M441),2))
))
),
"OK",
"ERROR"
)
)</f>
        <v/>
      </c>
      <c r="N441" t="str">
        <f>IF(
TRIM(formulario!N441)="",
"",
IF(
AND(
LEFT(TRIM(formulario!N441),1)="[",
RIGHT(TRIM(formulario!N441),1)="]",
LEN(TRIM(formulario!N441))-LEN(SUBSTITUTE(TRIM(formulario!N441),"[",""))&gt;=1,
LEN(TRIM(formulario!N441))-LEN(SUBSTITUTE(TRIM(formulario!N441),"]",""))&gt;=1,
LEN(TRIM(formulario!N441))-LEN(SUBSTITUTE(TRIM(formulario!N441),".",""))&gt;=2
),
"OK",
"ERROR"
)
)</f>
        <v/>
      </c>
      <c r="O441" t="str">
        <f>IF(formulario!O441="","",IF(COUNTIF(catalogo_areas_tematicas,formulario!O441)&gt;0,"OK","ERROR"))</f>
        <v/>
      </c>
      <c r="P441" t="str">
        <f>IF(formulario!P441="","",IF(COUNTIF(catalogo_tipos_operacion,formulario!P441)&gt;0,"OK","ERROR"))</f>
        <v/>
      </c>
      <c r="Q441" t="str">
        <f>IF(formulario!Q441="","",IF(COUNTIF(catalogo_productos,formulario!Q441)&gt;0,"OK","ERROR"))</f>
        <v/>
      </c>
    </row>
    <row r="442" spans="1:17">
      <c r="A442" t="str">
        <f>IF(TRIM(formulario!A442)="","",IF(AND(ISNUMBER(VALUE(TRIM(formulario!A442))),OR(LEN(TRIM(formulario!A442))=10, LEN(TRIM(formulario!A442))=13)),"OK","ERROR"))</f>
        <v/>
      </c>
      <c r="B442" t="str">
        <f>IF(TRIM(formulario!B442)="","",IF(AND(ISNUMBER(SEARCH("@",formulario!B442)),ISNUMBER(SEARCH(".",formulario!B442)),NOT(ISNUMBER(SEARCH(" ",formulario!B442)))),"OK","ERROR"))</f>
        <v/>
      </c>
      <c r="C442" t="str">
        <f>IF(TRIM(formulario!C442)="","",IF(AND(LEN(TRIM(formulario!C442))=10,ISNUMBER(VALUE(TRIM(formulario!C442))),LEFT(TRIM(formulario!C442),1)="0"),"OK","ERROR"))</f>
        <v/>
      </c>
      <c r="D442" t="str">
        <f>IF(formulario!D442="","",IF(COUNTIF(catalogo_provincias,formulario!D442)&gt;0,"OK","ERROR"))</f>
        <v/>
      </c>
      <c r="E442" t="str">
        <f>IF(formulario!E442="","",IF(COUNTIF(catalogo_ubicacion!$I$2:$I$222,formulario!D442&amp;"|"&amp;formulario!E442)&gt;0,"OK","ERROR"))</f>
        <v/>
      </c>
      <c r="F442" t="str">
        <f>IF(formulario!F442="","",IF(COUNTIF(catalogo_ubicacion!$E$2:$E$1300,formulario!D442&amp;"|"&amp;formulario!E442&amp;"|"&amp;formulario!F442)&gt;0,"OK","ERROR"))</f>
        <v/>
      </c>
      <c r="G442" t="str">
        <f>IF(TRIM(formulario!G442)="","",IF(LEN(formulario!G442)&lt;=256,"OK","ERROR"))</f>
        <v/>
      </c>
      <c r="H442" t="str">
        <f>IF(TRIM(formulario!H442)="","",IF(LEN(formulario!H442)&lt;=256,"OK","ERROR"))</f>
        <v/>
      </c>
      <c r="I442" t="str">
        <f>IF(
TRIM(formulario!I442)="",
"",
IF(
AND(
ISERROR(SEARCH(",",TRIM(formulario!I442))),
LEN(TRIM(formulario!I442))-LEN(SUBSTITUTE(TRIM(formulario!I442),".",""))&lt;=1,
ISNUMBER(--SUBSTITUTE(TRIM(formulario!I442),".","")),
NOT(LEFT(TRIM(formulario!I442),1)="."),
NOT(RIGHT(TRIM(formulario!I442),1)=".")
),
"OK",
"ERROR"
)
)</f>
        <v/>
      </c>
      <c r="J442" t="str">
        <f>IF(TRIM(formulario!J442)="","",IF(LEN(formulario!J442)&lt;=256,"OK","ERROR"))</f>
        <v/>
      </c>
      <c r="K442" t="str">
        <f>IF(TRIM(formulario!K442)="","",IF(LEN(formulario!K442)&lt;=1024,"OK","ERROR"))</f>
        <v/>
      </c>
      <c r="L442" t="str">
        <f>IF(
TRIM(formulario!L442)="",
"",
IF(
AND(
ISERROR(SEARCH(",",TRIM(formulario!L442))),
LEN(TRIM(formulario!L442))-LEN(SUBSTITUTE(TRIM(formulario!L442),".",""))&lt;=1,
ISNUMBER(--SUBSTITUTE(TRIM(formulario!L442),".","")),
NOT(LEFT(TRIM(formulario!L442),1)="."),
NOT(RIGHT(TRIM(formulario!L442),1)=".")
),
"OK",
"ERROR"
)
)</f>
        <v/>
      </c>
      <c r="M442" t="str">
        <f>IF(
TRIM(formulario!M442)="",
"",
IF(
AND(
LEN(TRIM(formulario!M442))=10,
MID(TRIM(formulario!M442),3,1)="/",
MID(TRIM(formulario!M442),6,1)="/",
ISNUMBER(DATE(
VALUE(RIGHT(TRIM(formulario!M442),4)),
VALUE(MID(TRIM(formulario!M442),4,2)),
VALUE(LEFT(TRIM(formulario!M442),2))
))
),
"OK",
"ERROR"
)
)</f>
        <v/>
      </c>
      <c r="N442" t="str">
        <f>IF(
TRIM(formulario!N442)="",
"",
IF(
AND(
LEFT(TRIM(formulario!N442),1)="[",
RIGHT(TRIM(formulario!N442),1)="]",
LEN(TRIM(formulario!N442))-LEN(SUBSTITUTE(TRIM(formulario!N442),"[",""))&gt;=1,
LEN(TRIM(formulario!N442))-LEN(SUBSTITUTE(TRIM(formulario!N442),"]",""))&gt;=1,
LEN(TRIM(formulario!N442))-LEN(SUBSTITUTE(TRIM(formulario!N442),".",""))&gt;=2
),
"OK",
"ERROR"
)
)</f>
        <v/>
      </c>
      <c r="O442" t="str">
        <f>IF(formulario!O442="","",IF(COUNTIF(catalogo_areas_tematicas,formulario!O442)&gt;0,"OK","ERROR"))</f>
        <v/>
      </c>
      <c r="P442" t="str">
        <f>IF(formulario!P442="","",IF(COUNTIF(catalogo_tipos_operacion,formulario!P442)&gt;0,"OK","ERROR"))</f>
        <v/>
      </c>
      <c r="Q442" t="str">
        <f>IF(formulario!Q442="","",IF(COUNTIF(catalogo_productos,formulario!Q442)&gt;0,"OK","ERROR"))</f>
        <v/>
      </c>
    </row>
    <row r="443" spans="1:17">
      <c r="A443" t="str">
        <f>IF(TRIM(formulario!A443)="","",IF(AND(ISNUMBER(VALUE(TRIM(formulario!A443))),OR(LEN(TRIM(formulario!A443))=10, LEN(TRIM(formulario!A443))=13)),"OK","ERROR"))</f>
        <v/>
      </c>
      <c r="B443" t="str">
        <f>IF(TRIM(formulario!B443)="","",IF(AND(ISNUMBER(SEARCH("@",formulario!B443)),ISNUMBER(SEARCH(".",formulario!B443)),NOT(ISNUMBER(SEARCH(" ",formulario!B443)))),"OK","ERROR"))</f>
        <v/>
      </c>
      <c r="C443" t="str">
        <f>IF(TRIM(formulario!C443)="","",IF(AND(LEN(TRIM(formulario!C443))=10,ISNUMBER(VALUE(TRIM(formulario!C443))),LEFT(TRIM(formulario!C443),1)="0"),"OK","ERROR"))</f>
        <v/>
      </c>
      <c r="D443" t="str">
        <f>IF(formulario!D443="","",IF(COUNTIF(catalogo_provincias,formulario!D443)&gt;0,"OK","ERROR"))</f>
        <v/>
      </c>
      <c r="E443" t="str">
        <f>IF(formulario!E443="","",IF(COUNTIF(catalogo_ubicacion!$I$2:$I$222,formulario!D443&amp;"|"&amp;formulario!E443)&gt;0,"OK","ERROR"))</f>
        <v/>
      </c>
      <c r="F443" t="str">
        <f>IF(formulario!F443="","",IF(COUNTIF(catalogo_ubicacion!$E$2:$E$1300,formulario!D443&amp;"|"&amp;formulario!E443&amp;"|"&amp;formulario!F443)&gt;0,"OK","ERROR"))</f>
        <v/>
      </c>
      <c r="G443" t="str">
        <f>IF(TRIM(formulario!G443)="","",IF(LEN(formulario!G443)&lt;=256,"OK","ERROR"))</f>
        <v/>
      </c>
      <c r="H443" t="str">
        <f>IF(TRIM(formulario!H443)="","",IF(LEN(formulario!H443)&lt;=256,"OK","ERROR"))</f>
        <v/>
      </c>
      <c r="I443" t="str">
        <f>IF(
TRIM(formulario!I443)="",
"",
IF(
AND(
ISERROR(SEARCH(",",TRIM(formulario!I443))),
LEN(TRIM(formulario!I443))-LEN(SUBSTITUTE(TRIM(formulario!I443),".",""))&lt;=1,
ISNUMBER(--SUBSTITUTE(TRIM(formulario!I443),".","")),
NOT(LEFT(TRIM(formulario!I443),1)="."),
NOT(RIGHT(TRIM(formulario!I443),1)=".")
),
"OK",
"ERROR"
)
)</f>
        <v/>
      </c>
      <c r="J443" t="str">
        <f>IF(TRIM(formulario!J443)="","",IF(LEN(formulario!J443)&lt;=256,"OK","ERROR"))</f>
        <v/>
      </c>
      <c r="K443" t="str">
        <f>IF(TRIM(formulario!K443)="","",IF(LEN(formulario!K443)&lt;=1024,"OK","ERROR"))</f>
        <v/>
      </c>
      <c r="L443" t="str">
        <f>IF(
TRIM(formulario!L443)="",
"",
IF(
AND(
ISERROR(SEARCH(",",TRIM(formulario!L443))),
LEN(TRIM(formulario!L443))-LEN(SUBSTITUTE(TRIM(formulario!L443),".",""))&lt;=1,
ISNUMBER(--SUBSTITUTE(TRIM(formulario!L443),".","")),
NOT(LEFT(TRIM(formulario!L443),1)="."),
NOT(RIGHT(TRIM(formulario!L443),1)=".")
),
"OK",
"ERROR"
)
)</f>
        <v/>
      </c>
      <c r="M443" t="str">
        <f>IF(
TRIM(formulario!M443)="",
"",
IF(
AND(
LEN(TRIM(formulario!M443))=10,
MID(TRIM(formulario!M443),3,1)="/",
MID(TRIM(formulario!M443),6,1)="/",
ISNUMBER(DATE(
VALUE(RIGHT(TRIM(formulario!M443),4)),
VALUE(MID(TRIM(formulario!M443),4,2)),
VALUE(LEFT(TRIM(formulario!M443),2))
))
),
"OK",
"ERROR"
)
)</f>
        <v/>
      </c>
      <c r="N443" t="str">
        <f>IF(
TRIM(formulario!N443)="",
"",
IF(
AND(
LEFT(TRIM(formulario!N443),1)="[",
RIGHT(TRIM(formulario!N443),1)="]",
LEN(TRIM(formulario!N443))-LEN(SUBSTITUTE(TRIM(formulario!N443),"[",""))&gt;=1,
LEN(TRIM(formulario!N443))-LEN(SUBSTITUTE(TRIM(formulario!N443),"]",""))&gt;=1,
LEN(TRIM(formulario!N443))-LEN(SUBSTITUTE(TRIM(formulario!N443),".",""))&gt;=2
),
"OK",
"ERROR"
)
)</f>
        <v/>
      </c>
      <c r="O443" t="str">
        <f>IF(formulario!O443="","",IF(COUNTIF(catalogo_areas_tematicas,formulario!O443)&gt;0,"OK","ERROR"))</f>
        <v/>
      </c>
      <c r="P443" t="str">
        <f>IF(formulario!P443="","",IF(COUNTIF(catalogo_tipos_operacion,formulario!P443)&gt;0,"OK","ERROR"))</f>
        <v/>
      </c>
      <c r="Q443" t="str">
        <f>IF(formulario!Q443="","",IF(COUNTIF(catalogo_productos,formulario!Q443)&gt;0,"OK","ERROR"))</f>
        <v/>
      </c>
    </row>
    <row r="444" spans="1:17">
      <c r="A444" t="str">
        <f>IF(TRIM(formulario!A444)="","",IF(AND(ISNUMBER(VALUE(TRIM(formulario!A444))),OR(LEN(TRIM(formulario!A444))=10, LEN(TRIM(formulario!A444))=13)),"OK","ERROR"))</f>
        <v/>
      </c>
      <c r="B444" t="str">
        <f>IF(TRIM(formulario!B444)="","",IF(AND(ISNUMBER(SEARCH("@",formulario!B444)),ISNUMBER(SEARCH(".",formulario!B444)),NOT(ISNUMBER(SEARCH(" ",formulario!B444)))),"OK","ERROR"))</f>
        <v/>
      </c>
      <c r="C444" t="str">
        <f>IF(TRIM(formulario!C444)="","",IF(AND(LEN(TRIM(formulario!C444))=10,ISNUMBER(VALUE(TRIM(formulario!C444))),LEFT(TRIM(formulario!C444),1)="0"),"OK","ERROR"))</f>
        <v/>
      </c>
      <c r="D444" t="str">
        <f>IF(formulario!D444="","",IF(COUNTIF(catalogo_provincias,formulario!D444)&gt;0,"OK","ERROR"))</f>
        <v/>
      </c>
      <c r="E444" t="str">
        <f>IF(formulario!E444="","",IF(COUNTIF(catalogo_ubicacion!$I$2:$I$222,formulario!D444&amp;"|"&amp;formulario!E444)&gt;0,"OK","ERROR"))</f>
        <v/>
      </c>
      <c r="F444" t="str">
        <f>IF(formulario!F444="","",IF(COUNTIF(catalogo_ubicacion!$E$2:$E$1300,formulario!D444&amp;"|"&amp;formulario!E444&amp;"|"&amp;formulario!F444)&gt;0,"OK","ERROR"))</f>
        <v/>
      </c>
      <c r="G444" t="str">
        <f>IF(TRIM(formulario!G444)="","",IF(LEN(formulario!G444)&lt;=256,"OK","ERROR"))</f>
        <v/>
      </c>
      <c r="H444" t="str">
        <f>IF(TRIM(formulario!H444)="","",IF(LEN(formulario!H444)&lt;=256,"OK","ERROR"))</f>
        <v/>
      </c>
      <c r="I444" t="str">
        <f>IF(
TRIM(formulario!I444)="",
"",
IF(
AND(
ISERROR(SEARCH(",",TRIM(formulario!I444))),
LEN(TRIM(formulario!I444))-LEN(SUBSTITUTE(TRIM(formulario!I444),".",""))&lt;=1,
ISNUMBER(--SUBSTITUTE(TRIM(formulario!I444),".","")),
NOT(LEFT(TRIM(formulario!I444),1)="."),
NOT(RIGHT(TRIM(formulario!I444),1)=".")
),
"OK",
"ERROR"
)
)</f>
        <v/>
      </c>
      <c r="J444" t="str">
        <f>IF(TRIM(formulario!J444)="","",IF(LEN(formulario!J444)&lt;=256,"OK","ERROR"))</f>
        <v/>
      </c>
      <c r="K444" t="str">
        <f>IF(TRIM(formulario!K444)="","",IF(LEN(formulario!K444)&lt;=1024,"OK","ERROR"))</f>
        <v/>
      </c>
      <c r="L444" t="str">
        <f>IF(
TRIM(formulario!L444)="",
"",
IF(
AND(
ISERROR(SEARCH(",",TRIM(formulario!L444))),
LEN(TRIM(formulario!L444))-LEN(SUBSTITUTE(TRIM(formulario!L444),".",""))&lt;=1,
ISNUMBER(--SUBSTITUTE(TRIM(formulario!L444),".","")),
NOT(LEFT(TRIM(formulario!L444),1)="."),
NOT(RIGHT(TRIM(formulario!L444),1)=".")
),
"OK",
"ERROR"
)
)</f>
        <v/>
      </c>
      <c r="M444" t="str">
        <f>IF(
TRIM(formulario!M444)="",
"",
IF(
AND(
LEN(TRIM(formulario!M444))=10,
MID(TRIM(formulario!M444),3,1)="/",
MID(TRIM(formulario!M444),6,1)="/",
ISNUMBER(DATE(
VALUE(RIGHT(TRIM(formulario!M444),4)),
VALUE(MID(TRIM(formulario!M444),4,2)),
VALUE(LEFT(TRIM(formulario!M444),2))
))
),
"OK",
"ERROR"
)
)</f>
        <v/>
      </c>
      <c r="N444" t="str">
        <f>IF(
TRIM(formulario!N444)="",
"",
IF(
AND(
LEFT(TRIM(formulario!N444),1)="[",
RIGHT(TRIM(formulario!N444),1)="]",
LEN(TRIM(formulario!N444))-LEN(SUBSTITUTE(TRIM(formulario!N444),"[",""))&gt;=1,
LEN(TRIM(formulario!N444))-LEN(SUBSTITUTE(TRIM(formulario!N444),"]",""))&gt;=1,
LEN(TRIM(formulario!N444))-LEN(SUBSTITUTE(TRIM(formulario!N444),".",""))&gt;=2
),
"OK",
"ERROR"
)
)</f>
        <v/>
      </c>
      <c r="O444" t="str">
        <f>IF(formulario!O444="","",IF(COUNTIF(catalogo_areas_tematicas,formulario!O444)&gt;0,"OK","ERROR"))</f>
        <v/>
      </c>
      <c r="P444" t="str">
        <f>IF(formulario!P444="","",IF(COUNTIF(catalogo_tipos_operacion,formulario!P444)&gt;0,"OK","ERROR"))</f>
        <v/>
      </c>
      <c r="Q444" t="str">
        <f>IF(formulario!Q444="","",IF(COUNTIF(catalogo_productos,formulario!Q444)&gt;0,"OK","ERROR"))</f>
        <v/>
      </c>
    </row>
    <row r="445" spans="1:17">
      <c r="A445" t="str">
        <f>IF(TRIM(formulario!A445)="","",IF(AND(ISNUMBER(VALUE(TRIM(formulario!A445))),OR(LEN(TRIM(formulario!A445))=10, LEN(TRIM(formulario!A445))=13)),"OK","ERROR"))</f>
        <v/>
      </c>
      <c r="B445" t="str">
        <f>IF(TRIM(formulario!B445)="","",IF(AND(ISNUMBER(SEARCH("@",formulario!B445)),ISNUMBER(SEARCH(".",formulario!B445)),NOT(ISNUMBER(SEARCH(" ",formulario!B445)))),"OK","ERROR"))</f>
        <v/>
      </c>
      <c r="C445" t="str">
        <f>IF(TRIM(formulario!C445)="","",IF(AND(LEN(TRIM(formulario!C445))=10,ISNUMBER(VALUE(TRIM(formulario!C445))),LEFT(TRIM(formulario!C445),1)="0"),"OK","ERROR"))</f>
        <v/>
      </c>
      <c r="D445" t="str">
        <f>IF(formulario!D445="","",IF(COUNTIF(catalogo_provincias,formulario!D445)&gt;0,"OK","ERROR"))</f>
        <v/>
      </c>
      <c r="E445" t="str">
        <f>IF(formulario!E445="","",IF(COUNTIF(catalogo_ubicacion!$I$2:$I$222,formulario!D445&amp;"|"&amp;formulario!E445)&gt;0,"OK","ERROR"))</f>
        <v/>
      </c>
      <c r="F445" t="str">
        <f>IF(formulario!F445="","",IF(COUNTIF(catalogo_ubicacion!$E$2:$E$1300,formulario!D445&amp;"|"&amp;formulario!E445&amp;"|"&amp;formulario!F445)&gt;0,"OK","ERROR"))</f>
        <v/>
      </c>
      <c r="G445" t="str">
        <f>IF(TRIM(formulario!G445)="","",IF(LEN(formulario!G445)&lt;=256,"OK","ERROR"))</f>
        <v/>
      </c>
      <c r="H445" t="str">
        <f>IF(TRIM(formulario!H445)="","",IF(LEN(formulario!H445)&lt;=256,"OK","ERROR"))</f>
        <v/>
      </c>
      <c r="I445" t="str">
        <f>IF(
TRIM(formulario!I445)="",
"",
IF(
AND(
ISERROR(SEARCH(",",TRIM(formulario!I445))),
LEN(TRIM(formulario!I445))-LEN(SUBSTITUTE(TRIM(formulario!I445),".",""))&lt;=1,
ISNUMBER(--SUBSTITUTE(TRIM(formulario!I445),".","")),
NOT(LEFT(TRIM(formulario!I445),1)="."),
NOT(RIGHT(TRIM(formulario!I445),1)=".")
),
"OK",
"ERROR"
)
)</f>
        <v/>
      </c>
      <c r="J445" t="str">
        <f>IF(TRIM(formulario!J445)="","",IF(LEN(formulario!J445)&lt;=256,"OK","ERROR"))</f>
        <v/>
      </c>
      <c r="K445" t="str">
        <f>IF(TRIM(formulario!K445)="","",IF(LEN(formulario!K445)&lt;=1024,"OK","ERROR"))</f>
        <v/>
      </c>
      <c r="L445" t="str">
        <f>IF(
TRIM(formulario!L445)="",
"",
IF(
AND(
ISERROR(SEARCH(",",TRIM(formulario!L445))),
LEN(TRIM(formulario!L445))-LEN(SUBSTITUTE(TRIM(formulario!L445),".",""))&lt;=1,
ISNUMBER(--SUBSTITUTE(TRIM(formulario!L445),".","")),
NOT(LEFT(TRIM(formulario!L445),1)="."),
NOT(RIGHT(TRIM(formulario!L445),1)=".")
),
"OK",
"ERROR"
)
)</f>
        <v/>
      </c>
      <c r="M445" t="str">
        <f>IF(
TRIM(formulario!M445)="",
"",
IF(
AND(
LEN(TRIM(formulario!M445))=10,
MID(TRIM(formulario!M445),3,1)="/",
MID(TRIM(formulario!M445),6,1)="/",
ISNUMBER(DATE(
VALUE(RIGHT(TRIM(formulario!M445),4)),
VALUE(MID(TRIM(formulario!M445),4,2)),
VALUE(LEFT(TRIM(formulario!M445),2))
))
),
"OK",
"ERROR"
)
)</f>
        <v/>
      </c>
      <c r="N445" t="str">
        <f>IF(
TRIM(formulario!N445)="",
"",
IF(
AND(
LEFT(TRIM(formulario!N445),1)="[",
RIGHT(TRIM(formulario!N445),1)="]",
LEN(TRIM(formulario!N445))-LEN(SUBSTITUTE(TRIM(formulario!N445),"[",""))&gt;=1,
LEN(TRIM(formulario!N445))-LEN(SUBSTITUTE(TRIM(formulario!N445),"]",""))&gt;=1,
LEN(TRIM(formulario!N445))-LEN(SUBSTITUTE(TRIM(formulario!N445),".",""))&gt;=2
),
"OK",
"ERROR"
)
)</f>
        <v/>
      </c>
      <c r="O445" t="str">
        <f>IF(formulario!O445="","",IF(COUNTIF(catalogo_areas_tematicas,formulario!O445)&gt;0,"OK","ERROR"))</f>
        <v/>
      </c>
      <c r="P445" t="str">
        <f>IF(formulario!P445="","",IF(COUNTIF(catalogo_tipos_operacion,formulario!P445)&gt;0,"OK","ERROR"))</f>
        <v/>
      </c>
      <c r="Q445" t="str">
        <f>IF(formulario!Q445="","",IF(COUNTIF(catalogo_productos,formulario!Q445)&gt;0,"OK","ERROR"))</f>
        <v/>
      </c>
    </row>
    <row r="446" spans="1:17">
      <c r="A446" t="str">
        <f>IF(TRIM(formulario!A446)="","",IF(AND(ISNUMBER(VALUE(TRIM(formulario!A446))),OR(LEN(TRIM(formulario!A446))=10, LEN(TRIM(formulario!A446))=13)),"OK","ERROR"))</f>
        <v/>
      </c>
      <c r="B446" t="str">
        <f>IF(TRIM(formulario!B446)="","",IF(AND(ISNUMBER(SEARCH("@",formulario!B446)),ISNUMBER(SEARCH(".",formulario!B446)),NOT(ISNUMBER(SEARCH(" ",formulario!B446)))),"OK","ERROR"))</f>
        <v/>
      </c>
      <c r="C446" t="str">
        <f>IF(TRIM(formulario!C446)="","",IF(AND(LEN(TRIM(formulario!C446))=10,ISNUMBER(VALUE(TRIM(formulario!C446))),LEFT(TRIM(formulario!C446),1)="0"),"OK","ERROR"))</f>
        <v/>
      </c>
      <c r="D446" t="str">
        <f>IF(formulario!D446="","",IF(COUNTIF(catalogo_provincias,formulario!D446)&gt;0,"OK","ERROR"))</f>
        <v/>
      </c>
      <c r="E446" t="str">
        <f>IF(formulario!E446="","",IF(COUNTIF(catalogo_ubicacion!$I$2:$I$222,formulario!D446&amp;"|"&amp;formulario!E446)&gt;0,"OK","ERROR"))</f>
        <v/>
      </c>
      <c r="F446" t="str">
        <f>IF(formulario!F446="","",IF(COUNTIF(catalogo_ubicacion!$E$2:$E$1300,formulario!D446&amp;"|"&amp;formulario!E446&amp;"|"&amp;formulario!F446)&gt;0,"OK","ERROR"))</f>
        <v/>
      </c>
      <c r="G446" t="str">
        <f>IF(TRIM(formulario!G446)="","",IF(LEN(formulario!G446)&lt;=256,"OK","ERROR"))</f>
        <v/>
      </c>
      <c r="H446" t="str">
        <f>IF(TRIM(formulario!H446)="","",IF(LEN(formulario!H446)&lt;=256,"OK","ERROR"))</f>
        <v/>
      </c>
      <c r="I446" t="str">
        <f>IF(
TRIM(formulario!I446)="",
"",
IF(
AND(
ISERROR(SEARCH(",",TRIM(formulario!I446))),
LEN(TRIM(formulario!I446))-LEN(SUBSTITUTE(TRIM(formulario!I446),".",""))&lt;=1,
ISNUMBER(--SUBSTITUTE(TRIM(formulario!I446),".","")),
NOT(LEFT(TRIM(formulario!I446),1)="."),
NOT(RIGHT(TRIM(formulario!I446),1)=".")
),
"OK",
"ERROR"
)
)</f>
        <v/>
      </c>
      <c r="J446" t="str">
        <f>IF(TRIM(formulario!J446)="","",IF(LEN(formulario!J446)&lt;=256,"OK","ERROR"))</f>
        <v/>
      </c>
      <c r="K446" t="str">
        <f>IF(TRIM(formulario!K446)="","",IF(LEN(formulario!K446)&lt;=1024,"OK","ERROR"))</f>
        <v/>
      </c>
      <c r="L446" t="str">
        <f>IF(
TRIM(formulario!L446)="",
"",
IF(
AND(
ISERROR(SEARCH(",",TRIM(formulario!L446))),
LEN(TRIM(formulario!L446))-LEN(SUBSTITUTE(TRIM(formulario!L446),".",""))&lt;=1,
ISNUMBER(--SUBSTITUTE(TRIM(formulario!L446),".","")),
NOT(LEFT(TRIM(formulario!L446),1)="."),
NOT(RIGHT(TRIM(formulario!L446),1)=".")
),
"OK",
"ERROR"
)
)</f>
        <v/>
      </c>
      <c r="M446" t="str">
        <f>IF(
TRIM(formulario!M446)="",
"",
IF(
AND(
LEN(TRIM(formulario!M446))=10,
MID(TRIM(formulario!M446),3,1)="/",
MID(TRIM(formulario!M446),6,1)="/",
ISNUMBER(DATE(
VALUE(RIGHT(TRIM(formulario!M446),4)),
VALUE(MID(TRIM(formulario!M446),4,2)),
VALUE(LEFT(TRIM(formulario!M446),2))
))
),
"OK",
"ERROR"
)
)</f>
        <v/>
      </c>
      <c r="N446" t="str">
        <f>IF(
TRIM(formulario!N446)="",
"",
IF(
AND(
LEFT(TRIM(formulario!N446),1)="[",
RIGHT(TRIM(formulario!N446),1)="]",
LEN(TRIM(formulario!N446))-LEN(SUBSTITUTE(TRIM(formulario!N446),"[",""))&gt;=1,
LEN(TRIM(formulario!N446))-LEN(SUBSTITUTE(TRIM(formulario!N446),"]",""))&gt;=1,
LEN(TRIM(formulario!N446))-LEN(SUBSTITUTE(TRIM(formulario!N446),".",""))&gt;=2
),
"OK",
"ERROR"
)
)</f>
        <v/>
      </c>
      <c r="O446" t="str">
        <f>IF(formulario!O446="","",IF(COUNTIF(catalogo_areas_tematicas,formulario!O446)&gt;0,"OK","ERROR"))</f>
        <v/>
      </c>
      <c r="P446" t="str">
        <f>IF(formulario!P446="","",IF(COUNTIF(catalogo_tipos_operacion,formulario!P446)&gt;0,"OK","ERROR"))</f>
        <v/>
      </c>
      <c r="Q446" t="str">
        <f>IF(formulario!Q446="","",IF(COUNTIF(catalogo_productos,formulario!Q446)&gt;0,"OK","ERROR"))</f>
        <v/>
      </c>
    </row>
    <row r="447" spans="1:17">
      <c r="A447" t="str">
        <f>IF(TRIM(formulario!A447)="","",IF(AND(ISNUMBER(VALUE(TRIM(formulario!A447))),OR(LEN(TRIM(formulario!A447))=10, LEN(TRIM(formulario!A447))=13)),"OK","ERROR"))</f>
        <v/>
      </c>
      <c r="B447" t="str">
        <f>IF(TRIM(formulario!B447)="","",IF(AND(ISNUMBER(SEARCH("@",formulario!B447)),ISNUMBER(SEARCH(".",formulario!B447)),NOT(ISNUMBER(SEARCH(" ",formulario!B447)))),"OK","ERROR"))</f>
        <v/>
      </c>
      <c r="C447" t="str">
        <f>IF(TRIM(formulario!C447)="","",IF(AND(LEN(TRIM(formulario!C447))=10,ISNUMBER(VALUE(TRIM(formulario!C447))),LEFT(TRIM(formulario!C447),1)="0"),"OK","ERROR"))</f>
        <v/>
      </c>
      <c r="D447" t="str">
        <f>IF(formulario!D447="","",IF(COUNTIF(catalogo_provincias,formulario!D447)&gt;0,"OK","ERROR"))</f>
        <v/>
      </c>
      <c r="E447" t="str">
        <f>IF(formulario!E447="","",IF(COUNTIF(catalogo_ubicacion!$I$2:$I$222,formulario!D447&amp;"|"&amp;formulario!E447)&gt;0,"OK","ERROR"))</f>
        <v/>
      </c>
      <c r="F447" t="str">
        <f>IF(formulario!F447="","",IF(COUNTIF(catalogo_ubicacion!$E$2:$E$1300,formulario!D447&amp;"|"&amp;formulario!E447&amp;"|"&amp;formulario!F447)&gt;0,"OK","ERROR"))</f>
        <v/>
      </c>
      <c r="G447" t="str">
        <f>IF(TRIM(formulario!G447)="","",IF(LEN(formulario!G447)&lt;=256,"OK","ERROR"))</f>
        <v/>
      </c>
      <c r="H447" t="str">
        <f>IF(TRIM(formulario!H447)="","",IF(LEN(formulario!H447)&lt;=256,"OK","ERROR"))</f>
        <v/>
      </c>
      <c r="I447" t="str">
        <f>IF(
TRIM(formulario!I447)="",
"",
IF(
AND(
ISERROR(SEARCH(",",TRIM(formulario!I447))),
LEN(TRIM(formulario!I447))-LEN(SUBSTITUTE(TRIM(formulario!I447),".",""))&lt;=1,
ISNUMBER(--SUBSTITUTE(TRIM(formulario!I447),".","")),
NOT(LEFT(TRIM(formulario!I447),1)="."),
NOT(RIGHT(TRIM(formulario!I447),1)=".")
),
"OK",
"ERROR"
)
)</f>
        <v/>
      </c>
      <c r="J447" t="str">
        <f>IF(TRIM(formulario!J447)="","",IF(LEN(formulario!J447)&lt;=256,"OK","ERROR"))</f>
        <v/>
      </c>
      <c r="K447" t="str">
        <f>IF(TRIM(formulario!K447)="","",IF(LEN(formulario!K447)&lt;=1024,"OK","ERROR"))</f>
        <v/>
      </c>
      <c r="L447" t="str">
        <f>IF(
TRIM(formulario!L447)="",
"",
IF(
AND(
ISERROR(SEARCH(",",TRIM(formulario!L447))),
LEN(TRIM(formulario!L447))-LEN(SUBSTITUTE(TRIM(formulario!L447),".",""))&lt;=1,
ISNUMBER(--SUBSTITUTE(TRIM(formulario!L447),".","")),
NOT(LEFT(TRIM(formulario!L447),1)="."),
NOT(RIGHT(TRIM(formulario!L447),1)=".")
),
"OK",
"ERROR"
)
)</f>
        <v/>
      </c>
      <c r="M447" t="str">
        <f>IF(
TRIM(formulario!M447)="",
"",
IF(
AND(
LEN(TRIM(formulario!M447))=10,
MID(TRIM(formulario!M447),3,1)="/",
MID(TRIM(formulario!M447),6,1)="/",
ISNUMBER(DATE(
VALUE(RIGHT(TRIM(formulario!M447),4)),
VALUE(MID(TRIM(formulario!M447),4,2)),
VALUE(LEFT(TRIM(formulario!M447),2))
))
),
"OK",
"ERROR"
)
)</f>
        <v/>
      </c>
      <c r="N447" t="str">
        <f>IF(
TRIM(formulario!N447)="",
"",
IF(
AND(
LEFT(TRIM(formulario!N447),1)="[",
RIGHT(TRIM(formulario!N447),1)="]",
LEN(TRIM(formulario!N447))-LEN(SUBSTITUTE(TRIM(formulario!N447),"[",""))&gt;=1,
LEN(TRIM(formulario!N447))-LEN(SUBSTITUTE(TRIM(formulario!N447),"]",""))&gt;=1,
LEN(TRIM(formulario!N447))-LEN(SUBSTITUTE(TRIM(formulario!N447),".",""))&gt;=2
),
"OK",
"ERROR"
)
)</f>
        <v/>
      </c>
      <c r="O447" t="str">
        <f>IF(formulario!O447="","",IF(COUNTIF(catalogo_areas_tematicas,formulario!O447)&gt;0,"OK","ERROR"))</f>
        <v/>
      </c>
      <c r="P447" t="str">
        <f>IF(formulario!P447="","",IF(COUNTIF(catalogo_tipos_operacion,formulario!P447)&gt;0,"OK","ERROR"))</f>
        <v/>
      </c>
      <c r="Q447" t="str">
        <f>IF(formulario!Q447="","",IF(COUNTIF(catalogo_productos,formulario!Q447)&gt;0,"OK","ERROR"))</f>
        <v/>
      </c>
    </row>
    <row r="448" spans="1:17">
      <c r="A448" t="str">
        <f>IF(TRIM(formulario!A448)="","",IF(AND(ISNUMBER(VALUE(TRIM(formulario!A448))),OR(LEN(TRIM(formulario!A448))=10, LEN(TRIM(formulario!A448))=13)),"OK","ERROR"))</f>
        <v/>
      </c>
      <c r="B448" t="str">
        <f>IF(TRIM(formulario!B448)="","",IF(AND(ISNUMBER(SEARCH("@",formulario!B448)),ISNUMBER(SEARCH(".",formulario!B448)),NOT(ISNUMBER(SEARCH(" ",formulario!B448)))),"OK","ERROR"))</f>
        <v/>
      </c>
      <c r="C448" t="str">
        <f>IF(TRIM(formulario!C448)="","",IF(AND(LEN(TRIM(formulario!C448))=10,ISNUMBER(VALUE(TRIM(formulario!C448))),LEFT(TRIM(formulario!C448),1)="0"),"OK","ERROR"))</f>
        <v/>
      </c>
      <c r="D448" t="str">
        <f>IF(formulario!D448="","",IF(COUNTIF(catalogo_provincias,formulario!D448)&gt;0,"OK","ERROR"))</f>
        <v/>
      </c>
      <c r="E448" t="str">
        <f>IF(formulario!E448="","",IF(COUNTIF(catalogo_ubicacion!$I$2:$I$222,formulario!D448&amp;"|"&amp;formulario!E448)&gt;0,"OK","ERROR"))</f>
        <v/>
      </c>
      <c r="F448" t="str">
        <f>IF(formulario!F448="","",IF(COUNTIF(catalogo_ubicacion!$E$2:$E$1300,formulario!D448&amp;"|"&amp;formulario!E448&amp;"|"&amp;formulario!F448)&gt;0,"OK","ERROR"))</f>
        <v/>
      </c>
      <c r="G448" t="str">
        <f>IF(TRIM(formulario!G448)="","",IF(LEN(formulario!G448)&lt;=256,"OK","ERROR"))</f>
        <v/>
      </c>
      <c r="H448" t="str">
        <f>IF(TRIM(formulario!H448)="","",IF(LEN(formulario!H448)&lt;=256,"OK","ERROR"))</f>
        <v/>
      </c>
      <c r="I448" t="str">
        <f>IF(
TRIM(formulario!I448)="",
"",
IF(
AND(
ISERROR(SEARCH(",",TRIM(formulario!I448))),
LEN(TRIM(formulario!I448))-LEN(SUBSTITUTE(TRIM(formulario!I448),".",""))&lt;=1,
ISNUMBER(--SUBSTITUTE(TRIM(formulario!I448),".","")),
NOT(LEFT(TRIM(formulario!I448),1)="."),
NOT(RIGHT(TRIM(formulario!I448),1)=".")
),
"OK",
"ERROR"
)
)</f>
        <v/>
      </c>
      <c r="J448" t="str">
        <f>IF(TRIM(formulario!J448)="","",IF(LEN(formulario!J448)&lt;=256,"OK","ERROR"))</f>
        <v/>
      </c>
      <c r="K448" t="str">
        <f>IF(TRIM(formulario!K448)="","",IF(LEN(formulario!K448)&lt;=1024,"OK","ERROR"))</f>
        <v/>
      </c>
      <c r="L448" t="str">
        <f>IF(
TRIM(formulario!L448)="",
"",
IF(
AND(
ISERROR(SEARCH(",",TRIM(formulario!L448))),
LEN(TRIM(formulario!L448))-LEN(SUBSTITUTE(TRIM(formulario!L448),".",""))&lt;=1,
ISNUMBER(--SUBSTITUTE(TRIM(formulario!L448),".","")),
NOT(LEFT(TRIM(formulario!L448),1)="."),
NOT(RIGHT(TRIM(formulario!L448),1)=".")
),
"OK",
"ERROR"
)
)</f>
        <v/>
      </c>
      <c r="M448" t="str">
        <f>IF(
TRIM(formulario!M448)="",
"",
IF(
AND(
LEN(TRIM(formulario!M448))=10,
MID(TRIM(formulario!M448),3,1)="/",
MID(TRIM(formulario!M448),6,1)="/",
ISNUMBER(DATE(
VALUE(RIGHT(TRIM(formulario!M448),4)),
VALUE(MID(TRIM(formulario!M448),4,2)),
VALUE(LEFT(TRIM(formulario!M448),2))
))
),
"OK",
"ERROR"
)
)</f>
        <v/>
      </c>
      <c r="N448" t="str">
        <f>IF(
TRIM(formulario!N448)="",
"",
IF(
AND(
LEFT(TRIM(formulario!N448),1)="[",
RIGHT(TRIM(formulario!N448),1)="]",
LEN(TRIM(formulario!N448))-LEN(SUBSTITUTE(TRIM(formulario!N448),"[",""))&gt;=1,
LEN(TRIM(formulario!N448))-LEN(SUBSTITUTE(TRIM(formulario!N448),"]",""))&gt;=1,
LEN(TRIM(formulario!N448))-LEN(SUBSTITUTE(TRIM(formulario!N448),".",""))&gt;=2
),
"OK",
"ERROR"
)
)</f>
        <v/>
      </c>
      <c r="O448" t="str">
        <f>IF(formulario!O448="","",IF(COUNTIF(catalogo_areas_tematicas,formulario!O448)&gt;0,"OK","ERROR"))</f>
        <v/>
      </c>
      <c r="P448" t="str">
        <f>IF(formulario!P448="","",IF(COUNTIF(catalogo_tipos_operacion,formulario!P448)&gt;0,"OK","ERROR"))</f>
        <v/>
      </c>
      <c r="Q448" t="str">
        <f>IF(formulario!Q448="","",IF(COUNTIF(catalogo_productos,formulario!Q448)&gt;0,"OK","ERROR"))</f>
        <v/>
      </c>
    </row>
    <row r="449" spans="1:17">
      <c r="A449" t="str">
        <f>IF(TRIM(formulario!A449)="","",IF(AND(ISNUMBER(VALUE(TRIM(formulario!A449))),OR(LEN(TRIM(formulario!A449))=10, LEN(TRIM(formulario!A449))=13)),"OK","ERROR"))</f>
        <v/>
      </c>
      <c r="B449" t="str">
        <f>IF(TRIM(formulario!B449)="","",IF(AND(ISNUMBER(SEARCH("@",formulario!B449)),ISNUMBER(SEARCH(".",formulario!B449)),NOT(ISNUMBER(SEARCH(" ",formulario!B449)))),"OK","ERROR"))</f>
        <v/>
      </c>
      <c r="C449" t="str">
        <f>IF(TRIM(formulario!C449)="","",IF(AND(LEN(TRIM(formulario!C449))=10,ISNUMBER(VALUE(TRIM(formulario!C449))),LEFT(TRIM(formulario!C449),1)="0"),"OK","ERROR"))</f>
        <v/>
      </c>
      <c r="D449" t="str">
        <f>IF(formulario!D449="","",IF(COUNTIF(catalogo_provincias,formulario!D449)&gt;0,"OK","ERROR"))</f>
        <v/>
      </c>
      <c r="E449" t="str">
        <f>IF(formulario!E449="","",IF(COUNTIF(catalogo_ubicacion!$I$2:$I$222,formulario!D449&amp;"|"&amp;formulario!E449)&gt;0,"OK","ERROR"))</f>
        <v/>
      </c>
      <c r="F449" t="str">
        <f>IF(formulario!F449="","",IF(COUNTIF(catalogo_ubicacion!$E$2:$E$1300,formulario!D449&amp;"|"&amp;formulario!E449&amp;"|"&amp;formulario!F449)&gt;0,"OK","ERROR"))</f>
        <v/>
      </c>
      <c r="G449" t="str">
        <f>IF(TRIM(formulario!G449)="","",IF(LEN(formulario!G449)&lt;=256,"OK","ERROR"))</f>
        <v/>
      </c>
      <c r="H449" t="str">
        <f>IF(TRIM(formulario!H449)="","",IF(LEN(formulario!H449)&lt;=256,"OK","ERROR"))</f>
        <v/>
      </c>
      <c r="I449" t="str">
        <f>IF(
TRIM(formulario!I449)="",
"",
IF(
AND(
ISERROR(SEARCH(",",TRIM(formulario!I449))),
LEN(TRIM(formulario!I449))-LEN(SUBSTITUTE(TRIM(formulario!I449),".",""))&lt;=1,
ISNUMBER(--SUBSTITUTE(TRIM(formulario!I449),".","")),
NOT(LEFT(TRIM(formulario!I449),1)="."),
NOT(RIGHT(TRIM(formulario!I449),1)=".")
),
"OK",
"ERROR"
)
)</f>
        <v/>
      </c>
      <c r="J449" t="str">
        <f>IF(TRIM(formulario!J449)="","",IF(LEN(formulario!J449)&lt;=256,"OK","ERROR"))</f>
        <v/>
      </c>
      <c r="K449" t="str">
        <f>IF(TRIM(formulario!K449)="","",IF(LEN(formulario!K449)&lt;=1024,"OK","ERROR"))</f>
        <v/>
      </c>
      <c r="L449" t="str">
        <f>IF(
TRIM(formulario!L449)="",
"",
IF(
AND(
ISERROR(SEARCH(",",TRIM(formulario!L449))),
LEN(TRIM(formulario!L449))-LEN(SUBSTITUTE(TRIM(formulario!L449),".",""))&lt;=1,
ISNUMBER(--SUBSTITUTE(TRIM(formulario!L449),".","")),
NOT(LEFT(TRIM(formulario!L449),1)="."),
NOT(RIGHT(TRIM(formulario!L449),1)=".")
),
"OK",
"ERROR"
)
)</f>
        <v/>
      </c>
      <c r="M449" t="str">
        <f>IF(
TRIM(formulario!M449)="",
"",
IF(
AND(
LEN(TRIM(formulario!M449))=10,
MID(TRIM(formulario!M449),3,1)="/",
MID(TRIM(formulario!M449),6,1)="/",
ISNUMBER(DATE(
VALUE(RIGHT(TRIM(formulario!M449),4)),
VALUE(MID(TRIM(formulario!M449),4,2)),
VALUE(LEFT(TRIM(formulario!M449),2))
))
),
"OK",
"ERROR"
)
)</f>
        <v/>
      </c>
      <c r="N449" t="str">
        <f>IF(
TRIM(formulario!N449)="",
"",
IF(
AND(
LEFT(TRIM(formulario!N449),1)="[",
RIGHT(TRIM(formulario!N449),1)="]",
LEN(TRIM(formulario!N449))-LEN(SUBSTITUTE(TRIM(formulario!N449),"[",""))&gt;=1,
LEN(TRIM(formulario!N449))-LEN(SUBSTITUTE(TRIM(formulario!N449),"]",""))&gt;=1,
LEN(TRIM(formulario!N449))-LEN(SUBSTITUTE(TRIM(formulario!N449),".",""))&gt;=2
),
"OK",
"ERROR"
)
)</f>
        <v/>
      </c>
      <c r="O449" t="str">
        <f>IF(formulario!O449="","",IF(COUNTIF(catalogo_areas_tematicas,formulario!O449)&gt;0,"OK","ERROR"))</f>
        <v/>
      </c>
      <c r="P449" t="str">
        <f>IF(formulario!P449="","",IF(COUNTIF(catalogo_tipos_operacion,formulario!P449)&gt;0,"OK","ERROR"))</f>
        <v/>
      </c>
      <c r="Q449" t="str">
        <f>IF(formulario!Q449="","",IF(COUNTIF(catalogo_productos,formulario!Q449)&gt;0,"OK","ERROR"))</f>
        <v/>
      </c>
    </row>
    <row r="450" spans="1:17">
      <c r="A450" t="str">
        <f>IF(TRIM(formulario!A450)="","",IF(AND(ISNUMBER(VALUE(TRIM(formulario!A450))),OR(LEN(TRIM(formulario!A450))=10, LEN(TRIM(formulario!A450))=13)),"OK","ERROR"))</f>
        <v/>
      </c>
      <c r="B450" t="str">
        <f>IF(TRIM(formulario!B450)="","",IF(AND(ISNUMBER(SEARCH("@",formulario!B450)),ISNUMBER(SEARCH(".",formulario!B450)),NOT(ISNUMBER(SEARCH(" ",formulario!B450)))),"OK","ERROR"))</f>
        <v/>
      </c>
      <c r="C450" t="str">
        <f>IF(TRIM(formulario!C450)="","",IF(AND(LEN(TRIM(formulario!C450))=10,ISNUMBER(VALUE(TRIM(formulario!C450))),LEFT(TRIM(formulario!C450),1)="0"),"OK","ERROR"))</f>
        <v/>
      </c>
      <c r="D450" t="str">
        <f>IF(formulario!D450="","",IF(COUNTIF(catalogo_provincias,formulario!D450)&gt;0,"OK","ERROR"))</f>
        <v/>
      </c>
      <c r="E450" t="str">
        <f>IF(formulario!E450="","",IF(COUNTIF(catalogo_ubicacion!$I$2:$I$222,formulario!D450&amp;"|"&amp;formulario!E450)&gt;0,"OK","ERROR"))</f>
        <v/>
      </c>
      <c r="F450" t="str">
        <f>IF(formulario!F450="","",IF(COUNTIF(catalogo_ubicacion!$E$2:$E$1300,formulario!D450&amp;"|"&amp;formulario!E450&amp;"|"&amp;formulario!F450)&gt;0,"OK","ERROR"))</f>
        <v/>
      </c>
      <c r="G450" t="str">
        <f>IF(TRIM(formulario!G450)="","",IF(LEN(formulario!G450)&lt;=256,"OK","ERROR"))</f>
        <v/>
      </c>
      <c r="H450" t="str">
        <f>IF(TRIM(formulario!H450)="","",IF(LEN(formulario!H450)&lt;=256,"OK","ERROR"))</f>
        <v/>
      </c>
      <c r="I450" t="str">
        <f>IF(
TRIM(formulario!I450)="",
"",
IF(
AND(
ISERROR(SEARCH(",",TRIM(formulario!I450))),
LEN(TRIM(formulario!I450))-LEN(SUBSTITUTE(TRIM(formulario!I450),".",""))&lt;=1,
ISNUMBER(--SUBSTITUTE(TRIM(formulario!I450),".","")),
NOT(LEFT(TRIM(formulario!I450),1)="."),
NOT(RIGHT(TRIM(formulario!I450),1)=".")
),
"OK",
"ERROR"
)
)</f>
        <v/>
      </c>
      <c r="J450" t="str">
        <f>IF(TRIM(formulario!J450)="","",IF(LEN(formulario!J450)&lt;=256,"OK","ERROR"))</f>
        <v/>
      </c>
      <c r="K450" t="str">
        <f>IF(TRIM(formulario!K450)="","",IF(LEN(formulario!K450)&lt;=1024,"OK","ERROR"))</f>
        <v/>
      </c>
      <c r="L450" t="str">
        <f>IF(
TRIM(formulario!L450)="",
"",
IF(
AND(
ISERROR(SEARCH(",",TRIM(formulario!L450))),
LEN(TRIM(formulario!L450))-LEN(SUBSTITUTE(TRIM(formulario!L450),".",""))&lt;=1,
ISNUMBER(--SUBSTITUTE(TRIM(formulario!L450),".","")),
NOT(LEFT(TRIM(formulario!L450),1)="."),
NOT(RIGHT(TRIM(formulario!L450),1)=".")
),
"OK",
"ERROR"
)
)</f>
        <v/>
      </c>
      <c r="M450" t="str">
        <f>IF(
TRIM(formulario!M450)="",
"",
IF(
AND(
LEN(TRIM(formulario!M450))=10,
MID(TRIM(formulario!M450),3,1)="/",
MID(TRIM(formulario!M450),6,1)="/",
ISNUMBER(DATE(
VALUE(RIGHT(TRIM(formulario!M450),4)),
VALUE(MID(TRIM(formulario!M450),4,2)),
VALUE(LEFT(TRIM(formulario!M450),2))
))
),
"OK",
"ERROR"
)
)</f>
        <v/>
      </c>
      <c r="N450" t="str">
        <f>IF(
TRIM(formulario!N450)="",
"",
IF(
AND(
LEFT(TRIM(formulario!N450),1)="[",
RIGHT(TRIM(formulario!N450),1)="]",
LEN(TRIM(formulario!N450))-LEN(SUBSTITUTE(TRIM(formulario!N450),"[",""))&gt;=1,
LEN(TRIM(formulario!N450))-LEN(SUBSTITUTE(TRIM(formulario!N450),"]",""))&gt;=1,
LEN(TRIM(formulario!N450))-LEN(SUBSTITUTE(TRIM(formulario!N450),".",""))&gt;=2
),
"OK",
"ERROR"
)
)</f>
        <v/>
      </c>
      <c r="O450" t="str">
        <f>IF(formulario!O450="","",IF(COUNTIF(catalogo_areas_tematicas,formulario!O450)&gt;0,"OK","ERROR"))</f>
        <v/>
      </c>
      <c r="P450" t="str">
        <f>IF(formulario!P450="","",IF(COUNTIF(catalogo_tipos_operacion,formulario!P450)&gt;0,"OK","ERROR"))</f>
        <v/>
      </c>
      <c r="Q450" t="str">
        <f>IF(formulario!Q450="","",IF(COUNTIF(catalogo_productos,formulario!Q450)&gt;0,"OK","ERROR"))</f>
        <v/>
      </c>
    </row>
    <row r="451" spans="1:17">
      <c r="A451" t="str">
        <f>IF(TRIM(formulario!A451)="","",IF(AND(ISNUMBER(VALUE(TRIM(formulario!A451))),OR(LEN(TRIM(formulario!A451))=10, LEN(TRIM(formulario!A451))=13)),"OK","ERROR"))</f>
        <v/>
      </c>
      <c r="B451" t="str">
        <f>IF(TRIM(formulario!B451)="","",IF(AND(ISNUMBER(SEARCH("@",formulario!B451)),ISNUMBER(SEARCH(".",formulario!B451)),NOT(ISNUMBER(SEARCH(" ",formulario!B451)))),"OK","ERROR"))</f>
        <v/>
      </c>
      <c r="C451" t="str">
        <f>IF(TRIM(formulario!C451)="","",IF(AND(LEN(TRIM(formulario!C451))=10,ISNUMBER(VALUE(TRIM(formulario!C451))),LEFT(TRIM(formulario!C451),1)="0"),"OK","ERROR"))</f>
        <v/>
      </c>
      <c r="D451" t="str">
        <f>IF(formulario!D451="","",IF(COUNTIF(catalogo_provincias,formulario!D451)&gt;0,"OK","ERROR"))</f>
        <v/>
      </c>
      <c r="E451" t="str">
        <f>IF(formulario!E451="","",IF(COUNTIF(catalogo_ubicacion!$I$2:$I$222,formulario!D451&amp;"|"&amp;formulario!E451)&gt;0,"OK","ERROR"))</f>
        <v/>
      </c>
      <c r="F451" t="str">
        <f>IF(formulario!F451="","",IF(COUNTIF(catalogo_ubicacion!$E$2:$E$1300,formulario!D451&amp;"|"&amp;formulario!E451&amp;"|"&amp;formulario!F451)&gt;0,"OK","ERROR"))</f>
        <v/>
      </c>
      <c r="G451" t="str">
        <f>IF(TRIM(formulario!G451)="","",IF(LEN(formulario!G451)&lt;=256,"OK","ERROR"))</f>
        <v/>
      </c>
      <c r="H451" t="str">
        <f>IF(TRIM(formulario!H451)="","",IF(LEN(formulario!H451)&lt;=256,"OK","ERROR"))</f>
        <v/>
      </c>
      <c r="I451" t="str">
        <f>IF(
TRIM(formulario!I451)="",
"",
IF(
AND(
ISERROR(SEARCH(",",TRIM(formulario!I451))),
LEN(TRIM(formulario!I451))-LEN(SUBSTITUTE(TRIM(formulario!I451),".",""))&lt;=1,
ISNUMBER(--SUBSTITUTE(TRIM(formulario!I451),".","")),
NOT(LEFT(TRIM(formulario!I451),1)="."),
NOT(RIGHT(TRIM(formulario!I451),1)=".")
),
"OK",
"ERROR"
)
)</f>
        <v/>
      </c>
      <c r="J451" t="str">
        <f>IF(TRIM(formulario!J451)="","",IF(LEN(formulario!J451)&lt;=256,"OK","ERROR"))</f>
        <v/>
      </c>
      <c r="K451" t="str">
        <f>IF(TRIM(formulario!K451)="","",IF(LEN(formulario!K451)&lt;=1024,"OK","ERROR"))</f>
        <v/>
      </c>
      <c r="L451" t="str">
        <f>IF(
TRIM(formulario!L451)="",
"",
IF(
AND(
ISERROR(SEARCH(",",TRIM(formulario!L451))),
LEN(TRIM(formulario!L451))-LEN(SUBSTITUTE(TRIM(formulario!L451),".",""))&lt;=1,
ISNUMBER(--SUBSTITUTE(TRIM(formulario!L451),".","")),
NOT(LEFT(TRIM(formulario!L451),1)="."),
NOT(RIGHT(TRIM(formulario!L451),1)=".")
),
"OK",
"ERROR"
)
)</f>
        <v/>
      </c>
      <c r="M451" t="str">
        <f>IF(
TRIM(formulario!M451)="",
"",
IF(
AND(
LEN(TRIM(formulario!M451))=10,
MID(TRIM(formulario!M451),3,1)="/",
MID(TRIM(formulario!M451),6,1)="/",
ISNUMBER(DATE(
VALUE(RIGHT(TRIM(formulario!M451),4)),
VALUE(MID(TRIM(formulario!M451),4,2)),
VALUE(LEFT(TRIM(formulario!M451),2))
))
),
"OK",
"ERROR"
)
)</f>
        <v/>
      </c>
      <c r="N451" t="str">
        <f>IF(
TRIM(formulario!N451)="",
"",
IF(
AND(
LEFT(TRIM(formulario!N451),1)="[",
RIGHT(TRIM(formulario!N451),1)="]",
LEN(TRIM(formulario!N451))-LEN(SUBSTITUTE(TRIM(formulario!N451),"[",""))&gt;=1,
LEN(TRIM(formulario!N451))-LEN(SUBSTITUTE(TRIM(formulario!N451),"]",""))&gt;=1,
LEN(TRIM(formulario!N451))-LEN(SUBSTITUTE(TRIM(formulario!N451),".",""))&gt;=2
),
"OK",
"ERROR"
)
)</f>
        <v/>
      </c>
      <c r="O451" t="str">
        <f>IF(formulario!O451="","",IF(COUNTIF(catalogo_areas_tematicas,formulario!O451)&gt;0,"OK","ERROR"))</f>
        <v/>
      </c>
      <c r="P451" t="str">
        <f>IF(formulario!P451="","",IF(COUNTIF(catalogo_tipos_operacion,formulario!P451)&gt;0,"OK","ERROR"))</f>
        <v/>
      </c>
      <c r="Q451" t="str">
        <f>IF(formulario!Q451="","",IF(COUNTIF(catalogo_productos,formulario!Q451)&gt;0,"OK","ERROR"))</f>
        <v/>
      </c>
    </row>
    <row r="452" spans="1:17">
      <c r="A452" t="str">
        <f>IF(TRIM(formulario!A452)="","",IF(AND(ISNUMBER(VALUE(TRIM(formulario!A452))),OR(LEN(TRIM(formulario!A452))=10, LEN(TRIM(formulario!A452))=13)),"OK","ERROR"))</f>
        <v/>
      </c>
      <c r="B452" t="str">
        <f>IF(TRIM(formulario!B452)="","",IF(AND(ISNUMBER(SEARCH("@",formulario!B452)),ISNUMBER(SEARCH(".",formulario!B452)),NOT(ISNUMBER(SEARCH(" ",formulario!B452)))),"OK","ERROR"))</f>
        <v/>
      </c>
      <c r="C452" t="str">
        <f>IF(TRIM(formulario!C452)="","",IF(AND(LEN(TRIM(formulario!C452))=10,ISNUMBER(VALUE(TRIM(formulario!C452))),LEFT(TRIM(formulario!C452),1)="0"),"OK","ERROR"))</f>
        <v/>
      </c>
      <c r="D452" t="str">
        <f>IF(formulario!D452="","",IF(COUNTIF(catalogo_provincias,formulario!D452)&gt;0,"OK","ERROR"))</f>
        <v/>
      </c>
      <c r="E452" t="str">
        <f>IF(formulario!E452="","",IF(COUNTIF(catalogo_ubicacion!$I$2:$I$222,formulario!D452&amp;"|"&amp;formulario!E452)&gt;0,"OK","ERROR"))</f>
        <v/>
      </c>
      <c r="F452" t="str">
        <f>IF(formulario!F452="","",IF(COUNTIF(catalogo_ubicacion!$E$2:$E$1300,formulario!D452&amp;"|"&amp;formulario!E452&amp;"|"&amp;formulario!F452)&gt;0,"OK","ERROR"))</f>
        <v/>
      </c>
      <c r="G452" t="str">
        <f>IF(TRIM(formulario!G452)="","",IF(LEN(formulario!G452)&lt;=256,"OK","ERROR"))</f>
        <v/>
      </c>
      <c r="H452" t="str">
        <f>IF(TRIM(formulario!H452)="","",IF(LEN(formulario!H452)&lt;=256,"OK","ERROR"))</f>
        <v/>
      </c>
      <c r="I452" t="str">
        <f>IF(
TRIM(formulario!I452)="",
"",
IF(
AND(
ISERROR(SEARCH(",",TRIM(formulario!I452))),
LEN(TRIM(formulario!I452))-LEN(SUBSTITUTE(TRIM(formulario!I452),".",""))&lt;=1,
ISNUMBER(--SUBSTITUTE(TRIM(formulario!I452),".","")),
NOT(LEFT(TRIM(formulario!I452),1)="."),
NOT(RIGHT(TRIM(formulario!I452),1)=".")
),
"OK",
"ERROR"
)
)</f>
        <v/>
      </c>
      <c r="J452" t="str">
        <f>IF(TRIM(formulario!J452)="","",IF(LEN(formulario!J452)&lt;=256,"OK","ERROR"))</f>
        <v/>
      </c>
      <c r="K452" t="str">
        <f>IF(TRIM(formulario!K452)="","",IF(LEN(formulario!K452)&lt;=1024,"OK","ERROR"))</f>
        <v/>
      </c>
      <c r="L452" t="str">
        <f>IF(
TRIM(formulario!L452)="",
"",
IF(
AND(
ISERROR(SEARCH(",",TRIM(formulario!L452))),
LEN(TRIM(formulario!L452))-LEN(SUBSTITUTE(TRIM(formulario!L452),".",""))&lt;=1,
ISNUMBER(--SUBSTITUTE(TRIM(formulario!L452),".","")),
NOT(LEFT(TRIM(formulario!L452),1)="."),
NOT(RIGHT(TRIM(formulario!L452),1)=".")
),
"OK",
"ERROR"
)
)</f>
        <v/>
      </c>
      <c r="M452" t="str">
        <f>IF(
TRIM(formulario!M452)="",
"",
IF(
AND(
LEN(TRIM(formulario!M452))=10,
MID(TRIM(formulario!M452),3,1)="/",
MID(TRIM(formulario!M452),6,1)="/",
ISNUMBER(DATE(
VALUE(RIGHT(TRIM(formulario!M452),4)),
VALUE(MID(TRIM(formulario!M452),4,2)),
VALUE(LEFT(TRIM(formulario!M452),2))
))
),
"OK",
"ERROR"
)
)</f>
        <v/>
      </c>
      <c r="N452" t="str">
        <f>IF(
TRIM(formulario!N452)="",
"",
IF(
AND(
LEFT(TRIM(formulario!N452),1)="[",
RIGHT(TRIM(formulario!N452),1)="]",
LEN(TRIM(formulario!N452))-LEN(SUBSTITUTE(TRIM(formulario!N452),"[",""))&gt;=1,
LEN(TRIM(formulario!N452))-LEN(SUBSTITUTE(TRIM(formulario!N452),"]",""))&gt;=1,
LEN(TRIM(formulario!N452))-LEN(SUBSTITUTE(TRIM(formulario!N452),".",""))&gt;=2
),
"OK",
"ERROR"
)
)</f>
        <v/>
      </c>
      <c r="O452" t="str">
        <f>IF(formulario!O452="","",IF(COUNTIF(catalogo_areas_tematicas,formulario!O452)&gt;0,"OK","ERROR"))</f>
        <v/>
      </c>
      <c r="P452" t="str">
        <f>IF(formulario!P452="","",IF(COUNTIF(catalogo_tipos_operacion,formulario!P452)&gt;0,"OK","ERROR"))</f>
        <v/>
      </c>
      <c r="Q452" t="str">
        <f>IF(formulario!Q452="","",IF(COUNTIF(catalogo_productos,formulario!Q452)&gt;0,"OK","ERROR"))</f>
        <v/>
      </c>
    </row>
    <row r="453" spans="1:17">
      <c r="A453" t="str">
        <f>IF(TRIM(formulario!A453)="","",IF(AND(ISNUMBER(VALUE(TRIM(formulario!A453))),OR(LEN(TRIM(formulario!A453))=10, LEN(TRIM(formulario!A453))=13)),"OK","ERROR"))</f>
        <v/>
      </c>
      <c r="B453" t="str">
        <f>IF(TRIM(formulario!B453)="","",IF(AND(ISNUMBER(SEARCH("@",formulario!B453)),ISNUMBER(SEARCH(".",formulario!B453)),NOT(ISNUMBER(SEARCH(" ",formulario!B453)))),"OK","ERROR"))</f>
        <v/>
      </c>
      <c r="C453" t="str">
        <f>IF(TRIM(formulario!C453)="","",IF(AND(LEN(TRIM(formulario!C453))=10,ISNUMBER(VALUE(TRIM(formulario!C453))),LEFT(TRIM(formulario!C453),1)="0"),"OK","ERROR"))</f>
        <v/>
      </c>
      <c r="D453" t="str">
        <f>IF(formulario!D453="","",IF(COUNTIF(catalogo_provincias,formulario!D453)&gt;0,"OK","ERROR"))</f>
        <v/>
      </c>
      <c r="E453" t="str">
        <f>IF(formulario!E453="","",IF(COUNTIF(catalogo_ubicacion!$I$2:$I$222,formulario!D453&amp;"|"&amp;formulario!E453)&gt;0,"OK","ERROR"))</f>
        <v/>
      </c>
      <c r="F453" t="str">
        <f>IF(formulario!F453="","",IF(COUNTIF(catalogo_ubicacion!$E$2:$E$1300,formulario!D453&amp;"|"&amp;formulario!E453&amp;"|"&amp;formulario!F453)&gt;0,"OK","ERROR"))</f>
        <v/>
      </c>
      <c r="G453" t="str">
        <f>IF(TRIM(formulario!G453)="","",IF(LEN(formulario!G453)&lt;=256,"OK","ERROR"))</f>
        <v/>
      </c>
      <c r="H453" t="str">
        <f>IF(TRIM(formulario!H453)="","",IF(LEN(formulario!H453)&lt;=256,"OK","ERROR"))</f>
        <v/>
      </c>
      <c r="I453" t="str">
        <f>IF(
TRIM(formulario!I453)="",
"",
IF(
AND(
ISERROR(SEARCH(",",TRIM(formulario!I453))),
LEN(TRIM(formulario!I453))-LEN(SUBSTITUTE(TRIM(formulario!I453),".",""))&lt;=1,
ISNUMBER(--SUBSTITUTE(TRIM(formulario!I453),".","")),
NOT(LEFT(TRIM(formulario!I453),1)="."),
NOT(RIGHT(TRIM(formulario!I453),1)=".")
),
"OK",
"ERROR"
)
)</f>
        <v/>
      </c>
      <c r="J453" t="str">
        <f>IF(TRIM(formulario!J453)="","",IF(LEN(formulario!J453)&lt;=256,"OK","ERROR"))</f>
        <v/>
      </c>
      <c r="K453" t="str">
        <f>IF(TRIM(formulario!K453)="","",IF(LEN(formulario!K453)&lt;=1024,"OK","ERROR"))</f>
        <v/>
      </c>
      <c r="L453" t="str">
        <f>IF(
TRIM(formulario!L453)="",
"",
IF(
AND(
ISERROR(SEARCH(",",TRIM(formulario!L453))),
LEN(TRIM(formulario!L453))-LEN(SUBSTITUTE(TRIM(formulario!L453),".",""))&lt;=1,
ISNUMBER(--SUBSTITUTE(TRIM(formulario!L453),".","")),
NOT(LEFT(TRIM(formulario!L453),1)="."),
NOT(RIGHT(TRIM(formulario!L453),1)=".")
),
"OK",
"ERROR"
)
)</f>
        <v/>
      </c>
      <c r="M453" t="str">
        <f>IF(
TRIM(formulario!M453)="",
"",
IF(
AND(
LEN(TRIM(formulario!M453))=10,
MID(TRIM(formulario!M453),3,1)="/",
MID(TRIM(formulario!M453),6,1)="/",
ISNUMBER(DATE(
VALUE(RIGHT(TRIM(formulario!M453),4)),
VALUE(MID(TRIM(formulario!M453),4,2)),
VALUE(LEFT(TRIM(formulario!M453),2))
))
),
"OK",
"ERROR"
)
)</f>
        <v/>
      </c>
      <c r="N453" t="str">
        <f>IF(
TRIM(formulario!N453)="",
"",
IF(
AND(
LEFT(TRIM(formulario!N453),1)="[",
RIGHT(TRIM(formulario!N453),1)="]",
LEN(TRIM(formulario!N453))-LEN(SUBSTITUTE(TRIM(formulario!N453),"[",""))&gt;=1,
LEN(TRIM(formulario!N453))-LEN(SUBSTITUTE(TRIM(formulario!N453),"]",""))&gt;=1,
LEN(TRIM(formulario!N453))-LEN(SUBSTITUTE(TRIM(formulario!N453),".",""))&gt;=2
),
"OK",
"ERROR"
)
)</f>
        <v/>
      </c>
      <c r="O453" t="str">
        <f>IF(formulario!O453="","",IF(COUNTIF(catalogo_areas_tematicas,formulario!O453)&gt;0,"OK","ERROR"))</f>
        <v/>
      </c>
      <c r="P453" t="str">
        <f>IF(formulario!P453="","",IF(COUNTIF(catalogo_tipos_operacion,formulario!P453)&gt;0,"OK","ERROR"))</f>
        <v/>
      </c>
      <c r="Q453" t="str">
        <f>IF(formulario!Q453="","",IF(COUNTIF(catalogo_productos,formulario!Q453)&gt;0,"OK","ERROR"))</f>
        <v/>
      </c>
    </row>
    <row r="454" spans="1:17">
      <c r="A454" t="str">
        <f>IF(TRIM(formulario!A454)="","",IF(AND(ISNUMBER(VALUE(TRIM(formulario!A454))),OR(LEN(TRIM(formulario!A454))=10, LEN(TRIM(formulario!A454))=13)),"OK","ERROR"))</f>
        <v/>
      </c>
      <c r="B454" t="str">
        <f>IF(TRIM(formulario!B454)="","",IF(AND(ISNUMBER(SEARCH("@",formulario!B454)),ISNUMBER(SEARCH(".",formulario!B454)),NOT(ISNUMBER(SEARCH(" ",formulario!B454)))),"OK","ERROR"))</f>
        <v/>
      </c>
      <c r="C454" t="str">
        <f>IF(TRIM(formulario!C454)="","",IF(AND(LEN(TRIM(formulario!C454))=10,ISNUMBER(VALUE(TRIM(formulario!C454))),LEFT(TRIM(formulario!C454),1)="0"),"OK","ERROR"))</f>
        <v/>
      </c>
      <c r="D454" t="str">
        <f>IF(formulario!D454="","",IF(COUNTIF(catalogo_provincias,formulario!D454)&gt;0,"OK","ERROR"))</f>
        <v/>
      </c>
      <c r="E454" t="str">
        <f>IF(formulario!E454="","",IF(COUNTIF(catalogo_ubicacion!$I$2:$I$222,formulario!D454&amp;"|"&amp;formulario!E454)&gt;0,"OK","ERROR"))</f>
        <v/>
      </c>
      <c r="F454" t="str">
        <f>IF(formulario!F454="","",IF(COUNTIF(catalogo_ubicacion!$E$2:$E$1300,formulario!D454&amp;"|"&amp;formulario!E454&amp;"|"&amp;formulario!F454)&gt;0,"OK","ERROR"))</f>
        <v/>
      </c>
      <c r="G454" t="str">
        <f>IF(TRIM(formulario!G454)="","",IF(LEN(formulario!G454)&lt;=256,"OK","ERROR"))</f>
        <v/>
      </c>
      <c r="H454" t="str">
        <f>IF(TRIM(formulario!H454)="","",IF(LEN(formulario!H454)&lt;=256,"OK","ERROR"))</f>
        <v/>
      </c>
      <c r="I454" t="str">
        <f>IF(
TRIM(formulario!I454)="",
"",
IF(
AND(
ISERROR(SEARCH(",",TRIM(formulario!I454))),
LEN(TRIM(formulario!I454))-LEN(SUBSTITUTE(TRIM(formulario!I454),".",""))&lt;=1,
ISNUMBER(--SUBSTITUTE(TRIM(formulario!I454),".","")),
NOT(LEFT(TRIM(formulario!I454),1)="."),
NOT(RIGHT(TRIM(formulario!I454),1)=".")
),
"OK",
"ERROR"
)
)</f>
        <v/>
      </c>
      <c r="J454" t="str">
        <f>IF(TRIM(formulario!J454)="","",IF(LEN(formulario!J454)&lt;=256,"OK","ERROR"))</f>
        <v/>
      </c>
      <c r="K454" t="str">
        <f>IF(TRIM(formulario!K454)="","",IF(LEN(formulario!K454)&lt;=1024,"OK","ERROR"))</f>
        <v/>
      </c>
      <c r="L454" t="str">
        <f>IF(
TRIM(formulario!L454)="",
"",
IF(
AND(
ISERROR(SEARCH(",",TRIM(formulario!L454))),
LEN(TRIM(formulario!L454))-LEN(SUBSTITUTE(TRIM(formulario!L454),".",""))&lt;=1,
ISNUMBER(--SUBSTITUTE(TRIM(formulario!L454),".","")),
NOT(LEFT(TRIM(formulario!L454),1)="."),
NOT(RIGHT(TRIM(formulario!L454),1)=".")
),
"OK",
"ERROR"
)
)</f>
        <v/>
      </c>
      <c r="M454" t="str">
        <f>IF(
TRIM(formulario!M454)="",
"",
IF(
AND(
LEN(TRIM(formulario!M454))=10,
MID(TRIM(formulario!M454),3,1)="/",
MID(TRIM(formulario!M454),6,1)="/",
ISNUMBER(DATE(
VALUE(RIGHT(TRIM(formulario!M454),4)),
VALUE(MID(TRIM(formulario!M454),4,2)),
VALUE(LEFT(TRIM(formulario!M454),2))
))
),
"OK",
"ERROR"
)
)</f>
        <v/>
      </c>
      <c r="N454" t="str">
        <f>IF(
TRIM(formulario!N454)="",
"",
IF(
AND(
LEFT(TRIM(formulario!N454),1)="[",
RIGHT(TRIM(formulario!N454),1)="]",
LEN(TRIM(formulario!N454))-LEN(SUBSTITUTE(TRIM(formulario!N454),"[",""))&gt;=1,
LEN(TRIM(formulario!N454))-LEN(SUBSTITUTE(TRIM(formulario!N454),"]",""))&gt;=1,
LEN(TRIM(formulario!N454))-LEN(SUBSTITUTE(TRIM(formulario!N454),".",""))&gt;=2
),
"OK",
"ERROR"
)
)</f>
        <v/>
      </c>
      <c r="O454" t="str">
        <f>IF(formulario!O454="","",IF(COUNTIF(catalogo_areas_tematicas,formulario!O454)&gt;0,"OK","ERROR"))</f>
        <v/>
      </c>
      <c r="P454" t="str">
        <f>IF(formulario!P454="","",IF(COUNTIF(catalogo_tipos_operacion,formulario!P454)&gt;0,"OK","ERROR"))</f>
        <v/>
      </c>
      <c r="Q454" t="str">
        <f>IF(formulario!Q454="","",IF(COUNTIF(catalogo_productos,formulario!Q454)&gt;0,"OK","ERROR"))</f>
        <v/>
      </c>
    </row>
    <row r="455" spans="1:17">
      <c r="A455" t="str">
        <f>IF(TRIM(formulario!A455)="","",IF(AND(ISNUMBER(VALUE(TRIM(formulario!A455))),OR(LEN(TRIM(formulario!A455))=10, LEN(TRIM(formulario!A455))=13)),"OK","ERROR"))</f>
        <v/>
      </c>
      <c r="B455" t="str">
        <f>IF(TRIM(formulario!B455)="","",IF(AND(ISNUMBER(SEARCH("@",formulario!B455)),ISNUMBER(SEARCH(".",formulario!B455)),NOT(ISNUMBER(SEARCH(" ",formulario!B455)))),"OK","ERROR"))</f>
        <v/>
      </c>
      <c r="C455" t="str">
        <f>IF(TRIM(formulario!C455)="","",IF(AND(LEN(TRIM(formulario!C455))=10,ISNUMBER(VALUE(TRIM(formulario!C455))),LEFT(TRIM(formulario!C455),1)="0"),"OK","ERROR"))</f>
        <v/>
      </c>
      <c r="D455" t="str">
        <f>IF(formulario!D455="","",IF(COUNTIF(catalogo_provincias,formulario!D455)&gt;0,"OK","ERROR"))</f>
        <v/>
      </c>
      <c r="E455" t="str">
        <f>IF(formulario!E455="","",IF(COUNTIF(catalogo_ubicacion!$I$2:$I$222,formulario!D455&amp;"|"&amp;formulario!E455)&gt;0,"OK","ERROR"))</f>
        <v/>
      </c>
      <c r="F455" t="str">
        <f>IF(formulario!F455="","",IF(COUNTIF(catalogo_ubicacion!$E$2:$E$1300,formulario!D455&amp;"|"&amp;formulario!E455&amp;"|"&amp;formulario!F455)&gt;0,"OK","ERROR"))</f>
        <v/>
      </c>
      <c r="G455" t="str">
        <f>IF(TRIM(formulario!G455)="","",IF(LEN(formulario!G455)&lt;=256,"OK","ERROR"))</f>
        <v/>
      </c>
      <c r="H455" t="str">
        <f>IF(TRIM(formulario!H455)="","",IF(LEN(formulario!H455)&lt;=256,"OK","ERROR"))</f>
        <v/>
      </c>
      <c r="I455" t="str">
        <f>IF(
TRIM(formulario!I455)="",
"",
IF(
AND(
ISERROR(SEARCH(",",TRIM(formulario!I455))),
LEN(TRIM(formulario!I455))-LEN(SUBSTITUTE(TRIM(formulario!I455),".",""))&lt;=1,
ISNUMBER(--SUBSTITUTE(TRIM(formulario!I455),".","")),
NOT(LEFT(TRIM(formulario!I455),1)="."),
NOT(RIGHT(TRIM(formulario!I455),1)=".")
),
"OK",
"ERROR"
)
)</f>
        <v/>
      </c>
      <c r="J455" t="str">
        <f>IF(TRIM(formulario!J455)="","",IF(LEN(formulario!J455)&lt;=256,"OK","ERROR"))</f>
        <v/>
      </c>
      <c r="K455" t="str">
        <f>IF(TRIM(formulario!K455)="","",IF(LEN(formulario!K455)&lt;=1024,"OK","ERROR"))</f>
        <v/>
      </c>
      <c r="L455" t="str">
        <f>IF(
TRIM(formulario!L455)="",
"",
IF(
AND(
ISERROR(SEARCH(",",TRIM(formulario!L455))),
LEN(TRIM(formulario!L455))-LEN(SUBSTITUTE(TRIM(formulario!L455),".",""))&lt;=1,
ISNUMBER(--SUBSTITUTE(TRIM(formulario!L455),".","")),
NOT(LEFT(TRIM(formulario!L455),1)="."),
NOT(RIGHT(TRIM(formulario!L455),1)=".")
),
"OK",
"ERROR"
)
)</f>
        <v/>
      </c>
      <c r="M455" t="str">
        <f>IF(
TRIM(formulario!M455)="",
"",
IF(
AND(
LEN(TRIM(formulario!M455))=10,
MID(TRIM(formulario!M455),3,1)="/",
MID(TRIM(formulario!M455),6,1)="/",
ISNUMBER(DATE(
VALUE(RIGHT(TRIM(formulario!M455),4)),
VALUE(MID(TRIM(formulario!M455),4,2)),
VALUE(LEFT(TRIM(formulario!M455),2))
))
),
"OK",
"ERROR"
)
)</f>
        <v/>
      </c>
      <c r="N455" t="str">
        <f>IF(
TRIM(formulario!N455)="",
"",
IF(
AND(
LEFT(TRIM(formulario!N455),1)="[",
RIGHT(TRIM(formulario!N455),1)="]",
LEN(TRIM(formulario!N455))-LEN(SUBSTITUTE(TRIM(formulario!N455),"[",""))&gt;=1,
LEN(TRIM(formulario!N455))-LEN(SUBSTITUTE(TRIM(formulario!N455),"]",""))&gt;=1,
LEN(TRIM(formulario!N455))-LEN(SUBSTITUTE(TRIM(formulario!N455),".",""))&gt;=2
),
"OK",
"ERROR"
)
)</f>
        <v/>
      </c>
      <c r="O455" t="str">
        <f>IF(formulario!O455="","",IF(COUNTIF(catalogo_areas_tematicas,formulario!O455)&gt;0,"OK","ERROR"))</f>
        <v/>
      </c>
      <c r="P455" t="str">
        <f>IF(formulario!P455="","",IF(COUNTIF(catalogo_tipos_operacion,formulario!P455)&gt;0,"OK","ERROR"))</f>
        <v/>
      </c>
      <c r="Q455" t="str">
        <f>IF(formulario!Q455="","",IF(COUNTIF(catalogo_productos,formulario!Q455)&gt;0,"OK","ERROR"))</f>
        <v/>
      </c>
    </row>
    <row r="456" spans="1:17">
      <c r="A456" t="str">
        <f>IF(TRIM(formulario!A456)="","",IF(AND(ISNUMBER(VALUE(TRIM(formulario!A456))),OR(LEN(TRIM(formulario!A456))=10, LEN(TRIM(formulario!A456))=13)),"OK","ERROR"))</f>
        <v/>
      </c>
      <c r="B456" t="str">
        <f>IF(TRIM(formulario!B456)="","",IF(AND(ISNUMBER(SEARCH("@",formulario!B456)),ISNUMBER(SEARCH(".",formulario!B456)),NOT(ISNUMBER(SEARCH(" ",formulario!B456)))),"OK","ERROR"))</f>
        <v/>
      </c>
      <c r="C456" t="str">
        <f>IF(TRIM(formulario!C456)="","",IF(AND(LEN(TRIM(formulario!C456))=10,ISNUMBER(VALUE(TRIM(formulario!C456))),LEFT(TRIM(formulario!C456),1)="0"),"OK","ERROR"))</f>
        <v/>
      </c>
      <c r="D456" t="str">
        <f>IF(formulario!D456="","",IF(COUNTIF(catalogo_provincias,formulario!D456)&gt;0,"OK","ERROR"))</f>
        <v/>
      </c>
      <c r="E456" t="str">
        <f>IF(formulario!E456="","",IF(COUNTIF(catalogo_ubicacion!$I$2:$I$222,formulario!D456&amp;"|"&amp;formulario!E456)&gt;0,"OK","ERROR"))</f>
        <v/>
      </c>
      <c r="F456" t="str">
        <f>IF(formulario!F456="","",IF(COUNTIF(catalogo_ubicacion!$E$2:$E$1300,formulario!D456&amp;"|"&amp;formulario!E456&amp;"|"&amp;formulario!F456)&gt;0,"OK","ERROR"))</f>
        <v/>
      </c>
      <c r="G456" t="str">
        <f>IF(TRIM(formulario!G456)="","",IF(LEN(formulario!G456)&lt;=256,"OK","ERROR"))</f>
        <v/>
      </c>
      <c r="H456" t="str">
        <f>IF(TRIM(formulario!H456)="","",IF(LEN(formulario!H456)&lt;=256,"OK","ERROR"))</f>
        <v/>
      </c>
      <c r="I456" t="str">
        <f>IF(
TRIM(formulario!I456)="",
"",
IF(
AND(
ISERROR(SEARCH(",",TRIM(formulario!I456))),
LEN(TRIM(formulario!I456))-LEN(SUBSTITUTE(TRIM(formulario!I456),".",""))&lt;=1,
ISNUMBER(--SUBSTITUTE(TRIM(formulario!I456),".","")),
NOT(LEFT(TRIM(formulario!I456),1)="."),
NOT(RIGHT(TRIM(formulario!I456),1)=".")
),
"OK",
"ERROR"
)
)</f>
        <v/>
      </c>
      <c r="J456" t="str">
        <f>IF(TRIM(formulario!J456)="","",IF(LEN(formulario!J456)&lt;=256,"OK","ERROR"))</f>
        <v/>
      </c>
      <c r="K456" t="str">
        <f>IF(TRIM(formulario!K456)="","",IF(LEN(formulario!K456)&lt;=1024,"OK","ERROR"))</f>
        <v/>
      </c>
      <c r="L456" t="str">
        <f>IF(
TRIM(formulario!L456)="",
"",
IF(
AND(
ISERROR(SEARCH(",",TRIM(formulario!L456))),
LEN(TRIM(formulario!L456))-LEN(SUBSTITUTE(TRIM(formulario!L456),".",""))&lt;=1,
ISNUMBER(--SUBSTITUTE(TRIM(formulario!L456),".","")),
NOT(LEFT(TRIM(formulario!L456),1)="."),
NOT(RIGHT(TRIM(formulario!L456),1)=".")
),
"OK",
"ERROR"
)
)</f>
        <v/>
      </c>
      <c r="M456" t="str">
        <f>IF(
TRIM(formulario!M456)="",
"",
IF(
AND(
LEN(TRIM(formulario!M456))=10,
MID(TRIM(formulario!M456),3,1)="/",
MID(TRIM(formulario!M456),6,1)="/",
ISNUMBER(DATE(
VALUE(RIGHT(TRIM(formulario!M456),4)),
VALUE(MID(TRIM(formulario!M456),4,2)),
VALUE(LEFT(TRIM(formulario!M456),2))
))
),
"OK",
"ERROR"
)
)</f>
        <v/>
      </c>
      <c r="N456" t="str">
        <f>IF(
TRIM(formulario!N456)="",
"",
IF(
AND(
LEFT(TRIM(formulario!N456),1)="[",
RIGHT(TRIM(formulario!N456),1)="]",
LEN(TRIM(formulario!N456))-LEN(SUBSTITUTE(TRIM(formulario!N456),"[",""))&gt;=1,
LEN(TRIM(formulario!N456))-LEN(SUBSTITUTE(TRIM(formulario!N456),"]",""))&gt;=1,
LEN(TRIM(formulario!N456))-LEN(SUBSTITUTE(TRIM(formulario!N456),".",""))&gt;=2
),
"OK",
"ERROR"
)
)</f>
        <v/>
      </c>
      <c r="O456" t="str">
        <f>IF(formulario!O456="","",IF(COUNTIF(catalogo_areas_tematicas,formulario!O456)&gt;0,"OK","ERROR"))</f>
        <v/>
      </c>
      <c r="P456" t="str">
        <f>IF(formulario!P456="","",IF(COUNTIF(catalogo_tipos_operacion,formulario!P456)&gt;0,"OK","ERROR"))</f>
        <v/>
      </c>
      <c r="Q456" t="str">
        <f>IF(formulario!Q456="","",IF(COUNTIF(catalogo_productos,formulario!Q456)&gt;0,"OK","ERROR"))</f>
        <v/>
      </c>
    </row>
    <row r="457" spans="1:17">
      <c r="A457" t="str">
        <f>IF(TRIM(formulario!A457)="","",IF(AND(ISNUMBER(VALUE(TRIM(formulario!A457))),OR(LEN(TRIM(formulario!A457))=10, LEN(TRIM(formulario!A457))=13)),"OK","ERROR"))</f>
        <v/>
      </c>
      <c r="B457" t="str">
        <f>IF(TRIM(formulario!B457)="","",IF(AND(ISNUMBER(SEARCH("@",formulario!B457)),ISNUMBER(SEARCH(".",formulario!B457)),NOT(ISNUMBER(SEARCH(" ",formulario!B457)))),"OK","ERROR"))</f>
        <v/>
      </c>
      <c r="C457" t="str">
        <f>IF(TRIM(formulario!C457)="","",IF(AND(LEN(TRIM(formulario!C457))=10,ISNUMBER(VALUE(TRIM(formulario!C457))),LEFT(TRIM(formulario!C457),1)="0"),"OK","ERROR"))</f>
        <v/>
      </c>
      <c r="D457" t="str">
        <f>IF(formulario!D457="","",IF(COUNTIF(catalogo_provincias,formulario!D457)&gt;0,"OK","ERROR"))</f>
        <v/>
      </c>
      <c r="E457" t="str">
        <f>IF(formulario!E457="","",IF(COUNTIF(catalogo_ubicacion!$I$2:$I$222,formulario!D457&amp;"|"&amp;formulario!E457)&gt;0,"OK","ERROR"))</f>
        <v/>
      </c>
      <c r="F457" t="str">
        <f>IF(formulario!F457="","",IF(COUNTIF(catalogo_ubicacion!$E$2:$E$1300,formulario!D457&amp;"|"&amp;formulario!E457&amp;"|"&amp;formulario!F457)&gt;0,"OK","ERROR"))</f>
        <v/>
      </c>
      <c r="G457" t="str">
        <f>IF(TRIM(formulario!G457)="","",IF(LEN(formulario!G457)&lt;=256,"OK","ERROR"))</f>
        <v/>
      </c>
      <c r="H457" t="str">
        <f>IF(TRIM(formulario!H457)="","",IF(LEN(formulario!H457)&lt;=256,"OK","ERROR"))</f>
        <v/>
      </c>
      <c r="I457" t="str">
        <f>IF(
TRIM(formulario!I457)="",
"",
IF(
AND(
ISERROR(SEARCH(",",TRIM(formulario!I457))),
LEN(TRIM(formulario!I457))-LEN(SUBSTITUTE(TRIM(formulario!I457),".",""))&lt;=1,
ISNUMBER(--SUBSTITUTE(TRIM(formulario!I457),".","")),
NOT(LEFT(TRIM(formulario!I457),1)="."),
NOT(RIGHT(TRIM(formulario!I457),1)=".")
),
"OK",
"ERROR"
)
)</f>
        <v/>
      </c>
      <c r="J457" t="str">
        <f>IF(TRIM(formulario!J457)="","",IF(LEN(formulario!J457)&lt;=256,"OK","ERROR"))</f>
        <v/>
      </c>
      <c r="K457" t="str">
        <f>IF(TRIM(formulario!K457)="","",IF(LEN(formulario!K457)&lt;=1024,"OK","ERROR"))</f>
        <v/>
      </c>
      <c r="L457" t="str">
        <f>IF(
TRIM(formulario!L457)="",
"",
IF(
AND(
ISERROR(SEARCH(",",TRIM(formulario!L457))),
LEN(TRIM(formulario!L457))-LEN(SUBSTITUTE(TRIM(formulario!L457),".",""))&lt;=1,
ISNUMBER(--SUBSTITUTE(TRIM(formulario!L457),".","")),
NOT(LEFT(TRIM(formulario!L457),1)="."),
NOT(RIGHT(TRIM(formulario!L457),1)=".")
),
"OK",
"ERROR"
)
)</f>
        <v/>
      </c>
      <c r="M457" t="str">
        <f>IF(
TRIM(formulario!M457)="",
"",
IF(
AND(
LEN(TRIM(formulario!M457))=10,
MID(TRIM(formulario!M457),3,1)="/",
MID(TRIM(formulario!M457),6,1)="/",
ISNUMBER(DATE(
VALUE(RIGHT(TRIM(formulario!M457),4)),
VALUE(MID(TRIM(formulario!M457),4,2)),
VALUE(LEFT(TRIM(formulario!M457),2))
))
),
"OK",
"ERROR"
)
)</f>
        <v/>
      </c>
      <c r="N457" t="str">
        <f>IF(
TRIM(formulario!N457)="",
"",
IF(
AND(
LEFT(TRIM(formulario!N457),1)="[",
RIGHT(TRIM(formulario!N457),1)="]",
LEN(TRIM(formulario!N457))-LEN(SUBSTITUTE(TRIM(formulario!N457),"[",""))&gt;=1,
LEN(TRIM(formulario!N457))-LEN(SUBSTITUTE(TRIM(formulario!N457),"]",""))&gt;=1,
LEN(TRIM(formulario!N457))-LEN(SUBSTITUTE(TRIM(formulario!N457),".",""))&gt;=2
),
"OK",
"ERROR"
)
)</f>
        <v/>
      </c>
      <c r="O457" t="str">
        <f>IF(formulario!O457="","",IF(COUNTIF(catalogo_areas_tematicas,formulario!O457)&gt;0,"OK","ERROR"))</f>
        <v/>
      </c>
      <c r="P457" t="str">
        <f>IF(formulario!P457="","",IF(COUNTIF(catalogo_tipos_operacion,formulario!P457)&gt;0,"OK","ERROR"))</f>
        <v/>
      </c>
      <c r="Q457" t="str">
        <f>IF(formulario!Q457="","",IF(COUNTIF(catalogo_productos,formulario!Q457)&gt;0,"OK","ERROR"))</f>
        <v/>
      </c>
    </row>
    <row r="458" spans="1:17">
      <c r="A458" t="str">
        <f>IF(TRIM(formulario!A458)="","",IF(AND(ISNUMBER(VALUE(TRIM(formulario!A458))),OR(LEN(TRIM(formulario!A458))=10, LEN(TRIM(formulario!A458))=13)),"OK","ERROR"))</f>
        <v/>
      </c>
      <c r="B458" t="str">
        <f>IF(TRIM(formulario!B458)="","",IF(AND(ISNUMBER(SEARCH("@",formulario!B458)),ISNUMBER(SEARCH(".",formulario!B458)),NOT(ISNUMBER(SEARCH(" ",formulario!B458)))),"OK","ERROR"))</f>
        <v/>
      </c>
      <c r="C458" t="str">
        <f>IF(TRIM(formulario!C458)="","",IF(AND(LEN(TRIM(formulario!C458))=10,ISNUMBER(VALUE(TRIM(formulario!C458))),LEFT(TRIM(formulario!C458),1)="0"),"OK","ERROR"))</f>
        <v/>
      </c>
      <c r="D458" t="str">
        <f>IF(formulario!D458="","",IF(COUNTIF(catalogo_provincias,formulario!D458)&gt;0,"OK","ERROR"))</f>
        <v/>
      </c>
      <c r="E458" t="str">
        <f>IF(formulario!E458="","",IF(COUNTIF(catalogo_ubicacion!$I$2:$I$222,formulario!D458&amp;"|"&amp;formulario!E458)&gt;0,"OK","ERROR"))</f>
        <v/>
      </c>
      <c r="F458" t="str">
        <f>IF(formulario!F458="","",IF(COUNTIF(catalogo_ubicacion!$E$2:$E$1300,formulario!D458&amp;"|"&amp;formulario!E458&amp;"|"&amp;formulario!F458)&gt;0,"OK","ERROR"))</f>
        <v/>
      </c>
      <c r="G458" t="str">
        <f>IF(TRIM(formulario!G458)="","",IF(LEN(formulario!G458)&lt;=256,"OK","ERROR"))</f>
        <v/>
      </c>
      <c r="H458" t="str">
        <f>IF(TRIM(formulario!H458)="","",IF(LEN(formulario!H458)&lt;=256,"OK","ERROR"))</f>
        <v/>
      </c>
      <c r="I458" t="str">
        <f>IF(
TRIM(formulario!I458)="",
"",
IF(
AND(
ISERROR(SEARCH(",",TRIM(formulario!I458))),
LEN(TRIM(formulario!I458))-LEN(SUBSTITUTE(TRIM(formulario!I458),".",""))&lt;=1,
ISNUMBER(--SUBSTITUTE(TRIM(formulario!I458),".","")),
NOT(LEFT(TRIM(formulario!I458),1)="."),
NOT(RIGHT(TRIM(formulario!I458),1)=".")
),
"OK",
"ERROR"
)
)</f>
        <v/>
      </c>
      <c r="J458" t="str">
        <f>IF(TRIM(formulario!J458)="","",IF(LEN(formulario!J458)&lt;=256,"OK","ERROR"))</f>
        <v/>
      </c>
      <c r="K458" t="str">
        <f>IF(TRIM(formulario!K458)="","",IF(LEN(formulario!K458)&lt;=1024,"OK","ERROR"))</f>
        <v/>
      </c>
      <c r="L458" t="str">
        <f>IF(
TRIM(formulario!L458)="",
"",
IF(
AND(
ISERROR(SEARCH(",",TRIM(formulario!L458))),
LEN(TRIM(formulario!L458))-LEN(SUBSTITUTE(TRIM(formulario!L458),".",""))&lt;=1,
ISNUMBER(--SUBSTITUTE(TRIM(formulario!L458),".","")),
NOT(LEFT(TRIM(formulario!L458),1)="."),
NOT(RIGHT(TRIM(formulario!L458),1)=".")
),
"OK",
"ERROR"
)
)</f>
        <v/>
      </c>
      <c r="M458" t="str">
        <f>IF(
TRIM(formulario!M458)="",
"",
IF(
AND(
LEN(TRIM(formulario!M458))=10,
MID(TRIM(formulario!M458),3,1)="/",
MID(TRIM(formulario!M458),6,1)="/",
ISNUMBER(DATE(
VALUE(RIGHT(TRIM(formulario!M458),4)),
VALUE(MID(TRIM(formulario!M458),4,2)),
VALUE(LEFT(TRIM(formulario!M458),2))
))
),
"OK",
"ERROR"
)
)</f>
        <v/>
      </c>
      <c r="N458" t="str">
        <f>IF(
TRIM(formulario!N458)="",
"",
IF(
AND(
LEFT(TRIM(formulario!N458),1)="[",
RIGHT(TRIM(formulario!N458),1)="]",
LEN(TRIM(formulario!N458))-LEN(SUBSTITUTE(TRIM(formulario!N458),"[",""))&gt;=1,
LEN(TRIM(formulario!N458))-LEN(SUBSTITUTE(TRIM(formulario!N458),"]",""))&gt;=1,
LEN(TRIM(formulario!N458))-LEN(SUBSTITUTE(TRIM(formulario!N458),".",""))&gt;=2
),
"OK",
"ERROR"
)
)</f>
        <v/>
      </c>
      <c r="O458" t="str">
        <f>IF(formulario!O458="","",IF(COUNTIF(catalogo_areas_tematicas,formulario!O458)&gt;0,"OK","ERROR"))</f>
        <v/>
      </c>
      <c r="P458" t="str">
        <f>IF(formulario!P458="","",IF(COUNTIF(catalogo_tipos_operacion,formulario!P458)&gt;0,"OK","ERROR"))</f>
        <v/>
      </c>
      <c r="Q458" t="str">
        <f>IF(formulario!Q458="","",IF(COUNTIF(catalogo_productos,formulario!Q458)&gt;0,"OK","ERROR"))</f>
        <v/>
      </c>
    </row>
    <row r="459" spans="1:17">
      <c r="A459" t="str">
        <f>IF(TRIM(formulario!A459)="","",IF(AND(ISNUMBER(VALUE(TRIM(formulario!A459))),OR(LEN(TRIM(formulario!A459))=10, LEN(TRIM(formulario!A459))=13)),"OK","ERROR"))</f>
        <v/>
      </c>
      <c r="B459" t="str">
        <f>IF(TRIM(formulario!B459)="","",IF(AND(ISNUMBER(SEARCH("@",formulario!B459)),ISNUMBER(SEARCH(".",formulario!B459)),NOT(ISNUMBER(SEARCH(" ",formulario!B459)))),"OK","ERROR"))</f>
        <v/>
      </c>
      <c r="C459" t="str">
        <f>IF(TRIM(formulario!C459)="","",IF(AND(LEN(TRIM(formulario!C459))=10,ISNUMBER(VALUE(TRIM(formulario!C459))),LEFT(TRIM(formulario!C459),1)="0"),"OK","ERROR"))</f>
        <v/>
      </c>
      <c r="D459" t="str">
        <f>IF(formulario!D459="","",IF(COUNTIF(catalogo_provincias,formulario!D459)&gt;0,"OK","ERROR"))</f>
        <v/>
      </c>
      <c r="E459" t="str">
        <f>IF(formulario!E459="","",IF(COUNTIF(catalogo_ubicacion!$I$2:$I$222,formulario!D459&amp;"|"&amp;formulario!E459)&gt;0,"OK","ERROR"))</f>
        <v/>
      </c>
      <c r="F459" t="str">
        <f>IF(formulario!F459="","",IF(COUNTIF(catalogo_ubicacion!$E$2:$E$1300,formulario!D459&amp;"|"&amp;formulario!E459&amp;"|"&amp;formulario!F459)&gt;0,"OK","ERROR"))</f>
        <v/>
      </c>
      <c r="G459" t="str">
        <f>IF(TRIM(formulario!G459)="","",IF(LEN(formulario!G459)&lt;=256,"OK","ERROR"))</f>
        <v/>
      </c>
      <c r="H459" t="str">
        <f>IF(TRIM(formulario!H459)="","",IF(LEN(formulario!H459)&lt;=256,"OK","ERROR"))</f>
        <v/>
      </c>
      <c r="I459" t="str">
        <f>IF(
TRIM(formulario!I459)="",
"",
IF(
AND(
ISERROR(SEARCH(",",TRIM(formulario!I459))),
LEN(TRIM(formulario!I459))-LEN(SUBSTITUTE(TRIM(formulario!I459),".",""))&lt;=1,
ISNUMBER(--SUBSTITUTE(TRIM(formulario!I459),".","")),
NOT(LEFT(TRIM(formulario!I459),1)="."),
NOT(RIGHT(TRIM(formulario!I459),1)=".")
),
"OK",
"ERROR"
)
)</f>
        <v/>
      </c>
      <c r="J459" t="str">
        <f>IF(TRIM(formulario!J459)="","",IF(LEN(formulario!J459)&lt;=256,"OK","ERROR"))</f>
        <v/>
      </c>
      <c r="K459" t="str">
        <f>IF(TRIM(formulario!K459)="","",IF(LEN(formulario!K459)&lt;=1024,"OK","ERROR"))</f>
        <v/>
      </c>
      <c r="L459" t="str">
        <f>IF(
TRIM(formulario!L459)="",
"",
IF(
AND(
ISERROR(SEARCH(",",TRIM(formulario!L459))),
LEN(TRIM(formulario!L459))-LEN(SUBSTITUTE(TRIM(formulario!L459),".",""))&lt;=1,
ISNUMBER(--SUBSTITUTE(TRIM(formulario!L459),".","")),
NOT(LEFT(TRIM(formulario!L459),1)="."),
NOT(RIGHT(TRIM(formulario!L459),1)=".")
),
"OK",
"ERROR"
)
)</f>
        <v/>
      </c>
      <c r="M459" t="str">
        <f>IF(
TRIM(formulario!M459)="",
"",
IF(
AND(
LEN(TRIM(formulario!M459))=10,
MID(TRIM(formulario!M459),3,1)="/",
MID(TRIM(formulario!M459),6,1)="/",
ISNUMBER(DATE(
VALUE(RIGHT(TRIM(formulario!M459),4)),
VALUE(MID(TRIM(formulario!M459),4,2)),
VALUE(LEFT(TRIM(formulario!M459),2))
))
),
"OK",
"ERROR"
)
)</f>
        <v/>
      </c>
      <c r="N459" t="str">
        <f>IF(
TRIM(formulario!N459)="",
"",
IF(
AND(
LEFT(TRIM(formulario!N459),1)="[",
RIGHT(TRIM(formulario!N459),1)="]",
LEN(TRIM(formulario!N459))-LEN(SUBSTITUTE(TRIM(formulario!N459),"[",""))&gt;=1,
LEN(TRIM(formulario!N459))-LEN(SUBSTITUTE(TRIM(formulario!N459),"]",""))&gt;=1,
LEN(TRIM(formulario!N459))-LEN(SUBSTITUTE(TRIM(formulario!N459),".",""))&gt;=2
),
"OK",
"ERROR"
)
)</f>
        <v/>
      </c>
      <c r="O459" t="str">
        <f>IF(formulario!O459="","",IF(COUNTIF(catalogo_areas_tematicas,formulario!O459)&gt;0,"OK","ERROR"))</f>
        <v/>
      </c>
      <c r="P459" t="str">
        <f>IF(formulario!P459="","",IF(COUNTIF(catalogo_tipos_operacion,formulario!P459)&gt;0,"OK","ERROR"))</f>
        <v/>
      </c>
      <c r="Q459" t="str">
        <f>IF(formulario!Q459="","",IF(COUNTIF(catalogo_productos,formulario!Q459)&gt;0,"OK","ERROR"))</f>
        <v/>
      </c>
    </row>
    <row r="460" spans="1:17">
      <c r="A460" t="str">
        <f>IF(TRIM(formulario!A460)="","",IF(AND(ISNUMBER(VALUE(TRIM(formulario!A460))),OR(LEN(TRIM(formulario!A460))=10, LEN(TRIM(formulario!A460))=13)),"OK","ERROR"))</f>
        <v/>
      </c>
      <c r="B460" t="str">
        <f>IF(TRIM(formulario!B460)="","",IF(AND(ISNUMBER(SEARCH("@",formulario!B460)),ISNUMBER(SEARCH(".",formulario!B460)),NOT(ISNUMBER(SEARCH(" ",formulario!B460)))),"OK","ERROR"))</f>
        <v/>
      </c>
      <c r="C460" t="str">
        <f>IF(TRIM(formulario!C460)="","",IF(AND(LEN(TRIM(formulario!C460))=10,ISNUMBER(VALUE(TRIM(formulario!C460))),LEFT(TRIM(formulario!C460),1)="0"),"OK","ERROR"))</f>
        <v/>
      </c>
      <c r="D460" t="str">
        <f>IF(formulario!D460="","",IF(COUNTIF(catalogo_provincias,formulario!D460)&gt;0,"OK","ERROR"))</f>
        <v/>
      </c>
      <c r="E460" t="str">
        <f>IF(formulario!E460="","",IF(COUNTIF(catalogo_ubicacion!$I$2:$I$222,formulario!D460&amp;"|"&amp;formulario!E460)&gt;0,"OK","ERROR"))</f>
        <v/>
      </c>
      <c r="F460" t="str">
        <f>IF(formulario!F460="","",IF(COUNTIF(catalogo_ubicacion!$E$2:$E$1300,formulario!D460&amp;"|"&amp;formulario!E460&amp;"|"&amp;formulario!F460)&gt;0,"OK","ERROR"))</f>
        <v/>
      </c>
      <c r="G460" t="str">
        <f>IF(TRIM(formulario!G460)="","",IF(LEN(formulario!G460)&lt;=256,"OK","ERROR"))</f>
        <v/>
      </c>
      <c r="H460" t="str">
        <f>IF(TRIM(formulario!H460)="","",IF(LEN(formulario!H460)&lt;=256,"OK","ERROR"))</f>
        <v/>
      </c>
      <c r="I460" t="str">
        <f>IF(
TRIM(formulario!I460)="",
"",
IF(
AND(
ISERROR(SEARCH(",",TRIM(formulario!I460))),
LEN(TRIM(formulario!I460))-LEN(SUBSTITUTE(TRIM(formulario!I460),".",""))&lt;=1,
ISNUMBER(--SUBSTITUTE(TRIM(formulario!I460),".","")),
NOT(LEFT(TRIM(formulario!I460),1)="."),
NOT(RIGHT(TRIM(formulario!I460),1)=".")
),
"OK",
"ERROR"
)
)</f>
        <v/>
      </c>
      <c r="J460" t="str">
        <f>IF(TRIM(formulario!J460)="","",IF(LEN(formulario!J460)&lt;=256,"OK","ERROR"))</f>
        <v/>
      </c>
      <c r="K460" t="str">
        <f>IF(TRIM(formulario!K460)="","",IF(LEN(formulario!K460)&lt;=1024,"OK","ERROR"))</f>
        <v/>
      </c>
      <c r="L460" t="str">
        <f>IF(
TRIM(formulario!L460)="",
"",
IF(
AND(
ISERROR(SEARCH(",",TRIM(formulario!L460))),
LEN(TRIM(formulario!L460))-LEN(SUBSTITUTE(TRIM(formulario!L460),".",""))&lt;=1,
ISNUMBER(--SUBSTITUTE(TRIM(formulario!L460),".","")),
NOT(LEFT(TRIM(formulario!L460),1)="."),
NOT(RIGHT(TRIM(formulario!L460),1)=".")
),
"OK",
"ERROR"
)
)</f>
        <v/>
      </c>
      <c r="M460" t="str">
        <f>IF(
TRIM(formulario!M460)="",
"",
IF(
AND(
LEN(TRIM(formulario!M460))=10,
MID(TRIM(formulario!M460),3,1)="/",
MID(TRIM(formulario!M460),6,1)="/",
ISNUMBER(DATE(
VALUE(RIGHT(TRIM(formulario!M460),4)),
VALUE(MID(TRIM(formulario!M460),4,2)),
VALUE(LEFT(TRIM(formulario!M460),2))
))
),
"OK",
"ERROR"
)
)</f>
        <v/>
      </c>
      <c r="N460" t="str">
        <f>IF(
TRIM(formulario!N460)="",
"",
IF(
AND(
LEFT(TRIM(formulario!N460),1)="[",
RIGHT(TRIM(formulario!N460),1)="]",
LEN(TRIM(formulario!N460))-LEN(SUBSTITUTE(TRIM(formulario!N460),"[",""))&gt;=1,
LEN(TRIM(formulario!N460))-LEN(SUBSTITUTE(TRIM(formulario!N460),"]",""))&gt;=1,
LEN(TRIM(formulario!N460))-LEN(SUBSTITUTE(TRIM(formulario!N460),".",""))&gt;=2
),
"OK",
"ERROR"
)
)</f>
        <v/>
      </c>
      <c r="O460" t="str">
        <f>IF(formulario!O460="","",IF(COUNTIF(catalogo_areas_tematicas,formulario!O460)&gt;0,"OK","ERROR"))</f>
        <v/>
      </c>
      <c r="P460" t="str">
        <f>IF(formulario!P460="","",IF(COUNTIF(catalogo_tipos_operacion,formulario!P460)&gt;0,"OK","ERROR"))</f>
        <v/>
      </c>
      <c r="Q460" t="str">
        <f>IF(formulario!Q460="","",IF(COUNTIF(catalogo_productos,formulario!Q460)&gt;0,"OK","ERROR"))</f>
        <v/>
      </c>
    </row>
    <row r="461" spans="1:17">
      <c r="A461" t="str">
        <f>IF(TRIM(formulario!A461)="","",IF(AND(ISNUMBER(VALUE(TRIM(formulario!A461))),OR(LEN(TRIM(formulario!A461))=10, LEN(TRIM(formulario!A461))=13)),"OK","ERROR"))</f>
        <v/>
      </c>
      <c r="B461" t="str">
        <f>IF(TRIM(formulario!B461)="","",IF(AND(ISNUMBER(SEARCH("@",formulario!B461)),ISNUMBER(SEARCH(".",formulario!B461)),NOT(ISNUMBER(SEARCH(" ",formulario!B461)))),"OK","ERROR"))</f>
        <v/>
      </c>
      <c r="C461" t="str">
        <f>IF(TRIM(formulario!C461)="","",IF(AND(LEN(TRIM(formulario!C461))=10,ISNUMBER(VALUE(TRIM(formulario!C461))),LEFT(TRIM(formulario!C461),1)="0"),"OK","ERROR"))</f>
        <v/>
      </c>
      <c r="D461" t="str">
        <f>IF(formulario!D461="","",IF(COUNTIF(catalogo_provincias,formulario!D461)&gt;0,"OK","ERROR"))</f>
        <v/>
      </c>
      <c r="E461" t="str">
        <f>IF(formulario!E461="","",IF(COUNTIF(catalogo_ubicacion!$I$2:$I$222,formulario!D461&amp;"|"&amp;formulario!E461)&gt;0,"OK","ERROR"))</f>
        <v/>
      </c>
      <c r="F461" t="str">
        <f>IF(formulario!F461="","",IF(COUNTIF(catalogo_ubicacion!$E$2:$E$1300,formulario!D461&amp;"|"&amp;formulario!E461&amp;"|"&amp;formulario!F461)&gt;0,"OK","ERROR"))</f>
        <v/>
      </c>
      <c r="G461" t="str">
        <f>IF(TRIM(formulario!G461)="","",IF(LEN(formulario!G461)&lt;=256,"OK","ERROR"))</f>
        <v/>
      </c>
      <c r="H461" t="str">
        <f>IF(TRIM(formulario!H461)="","",IF(LEN(formulario!H461)&lt;=256,"OK","ERROR"))</f>
        <v/>
      </c>
      <c r="I461" t="str">
        <f>IF(
TRIM(formulario!I461)="",
"",
IF(
AND(
ISERROR(SEARCH(",",TRIM(formulario!I461))),
LEN(TRIM(formulario!I461))-LEN(SUBSTITUTE(TRIM(formulario!I461),".",""))&lt;=1,
ISNUMBER(--SUBSTITUTE(TRIM(formulario!I461),".","")),
NOT(LEFT(TRIM(formulario!I461),1)="."),
NOT(RIGHT(TRIM(formulario!I461),1)=".")
),
"OK",
"ERROR"
)
)</f>
        <v/>
      </c>
      <c r="J461" t="str">
        <f>IF(TRIM(formulario!J461)="","",IF(LEN(formulario!J461)&lt;=256,"OK","ERROR"))</f>
        <v/>
      </c>
      <c r="K461" t="str">
        <f>IF(TRIM(formulario!K461)="","",IF(LEN(formulario!K461)&lt;=1024,"OK","ERROR"))</f>
        <v/>
      </c>
      <c r="L461" t="str">
        <f>IF(
TRIM(formulario!L461)="",
"",
IF(
AND(
ISERROR(SEARCH(",",TRIM(formulario!L461))),
LEN(TRIM(formulario!L461))-LEN(SUBSTITUTE(TRIM(formulario!L461),".",""))&lt;=1,
ISNUMBER(--SUBSTITUTE(TRIM(formulario!L461),".","")),
NOT(LEFT(TRIM(formulario!L461),1)="."),
NOT(RIGHT(TRIM(formulario!L461),1)=".")
),
"OK",
"ERROR"
)
)</f>
        <v/>
      </c>
      <c r="M461" t="str">
        <f>IF(
TRIM(formulario!M461)="",
"",
IF(
AND(
LEN(TRIM(formulario!M461))=10,
MID(TRIM(formulario!M461),3,1)="/",
MID(TRIM(formulario!M461),6,1)="/",
ISNUMBER(DATE(
VALUE(RIGHT(TRIM(formulario!M461),4)),
VALUE(MID(TRIM(formulario!M461),4,2)),
VALUE(LEFT(TRIM(formulario!M461),2))
))
),
"OK",
"ERROR"
)
)</f>
        <v/>
      </c>
      <c r="N461" t="str">
        <f>IF(
TRIM(formulario!N461)="",
"",
IF(
AND(
LEFT(TRIM(formulario!N461),1)="[",
RIGHT(TRIM(formulario!N461),1)="]",
LEN(TRIM(formulario!N461))-LEN(SUBSTITUTE(TRIM(formulario!N461),"[",""))&gt;=1,
LEN(TRIM(formulario!N461))-LEN(SUBSTITUTE(TRIM(formulario!N461),"]",""))&gt;=1,
LEN(TRIM(formulario!N461))-LEN(SUBSTITUTE(TRIM(formulario!N461),".",""))&gt;=2
),
"OK",
"ERROR"
)
)</f>
        <v/>
      </c>
      <c r="O461" t="str">
        <f>IF(formulario!O461="","",IF(COUNTIF(catalogo_areas_tematicas,formulario!O461)&gt;0,"OK","ERROR"))</f>
        <v/>
      </c>
      <c r="P461" t="str">
        <f>IF(formulario!P461="","",IF(COUNTIF(catalogo_tipos_operacion,formulario!P461)&gt;0,"OK","ERROR"))</f>
        <v/>
      </c>
      <c r="Q461" t="str">
        <f>IF(formulario!Q461="","",IF(COUNTIF(catalogo_productos,formulario!Q461)&gt;0,"OK","ERROR"))</f>
        <v/>
      </c>
    </row>
    <row r="462" spans="1:17">
      <c r="A462" t="str">
        <f>IF(TRIM(formulario!A462)="","",IF(AND(ISNUMBER(VALUE(TRIM(formulario!A462))),OR(LEN(TRIM(formulario!A462))=10, LEN(TRIM(formulario!A462))=13)),"OK","ERROR"))</f>
        <v/>
      </c>
      <c r="B462" t="str">
        <f>IF(TRIM(formulario!B462)="","",IF(AND(ISNUMBER(SEARCH("@",formulario!B462)),ISNUMBER(SEARCH(".",formulario!B462)),NOT(ISNUMBER(SEARCH(" ",formulario!B462)))),"OK","ERROR"))</f>
        <v/>
      </c>
      <c r="C462" t="str">
        <f>IF(TRIM(formulario!C462)="","",IF(AND(LEN(TRIM(formulario!C462))=10,ISNUMBER(VALUE(TRIM(formulario!C462))),LEFT(TRIM(formulario!C462),1)="0"),"OK","ERROR"))</f>
        <v/>
      </c>
      <c r="D462" t="str">
        <f>IF(formulario!D462="","",IF(COUNTIF(catalogo_provincias,formulario!D462)&gt;0,"OK","ERROR"))</f>
        <v/>
      </c>
      <c r="E462" t="str">
        <f>IF(formulario!E462="","",IF(COUNTIF(catalogo_ubicacion!$I$2:$I$222,formulario!D462&amp;"|"&amp;formulario!E462)&gt;0,"OK","ERROR"))</f>
        <v/>
      </c>
      <c r="F462" t="str">
        <f>IF(formulario!F462="","",IF(COUNTIF(catalogo_ubicacion!$E$2:$E$1300,formulario!D462&amp;"|"&amp;formulario!E462&amp;"|"&amp;formulario!F462)&gt;0,"OK","ERROR"))</f>
        <v/>
      </c>
      <c r="G462" t="str">
        <f>IF(TRIM(formulario!G462)="","",IF(LEN(formulario!G462)&lt;=256,"OK","ERROR"))</f>
        <v/>
      </c>
      <c r="H462" t="str">
        <f>IF(TRIM(formulario!H462)="","",IF(LEN(formulario!H462)&lt;=256,"OK","ERROR"))</f>
        <v/>
      </c>
      <c r="I462" t="str">
        <f>IF(
TRIM(formulario!I462)="",
"",
IF(
AND(
ISERROR(SEARCH(",",TRIM(formulario!I462))),
LEN(TRIM(formulario!I462))-LEN(SUBSTITUTE(TRIM(formulario!I462),".",""))&lt;=1,
ISNUMBER(--SUBSTITUTE(TRIM(formulario!I462),".","")),
NOT(LEFT(TRIM(formulario!I462),1)="."),
NOT(RIGHT(TRIM(formulario!I462),1)=".")
),
"OK",
"ERROR"
)
)</f>
        <v/>
      </c>
      <c r="J462" t="str">
        <f>IF(TRIM(formulario!J462)="","",IF(LEN(formulario!J462)&lt;=256,"OK","ERROR"))</f>
        <v/>
      </c>
      <c r="K462" t="str">
        <f>IF(TRIM(formulario!K462)="","",IF(LEN(formulario!K462)&lt;=1024,"OK","ERROR"))</f>
        <v/>
      </c>
      <c r="L462" t="str">
        <f>IF(
TRIM(formulario!L462)="",
"",
IF(
AND(
ISERROR(SEARCH(",",TRIM(formulario!L462))),
LEN(TRIM(formulario!L462))-LEN(SUBSTITUTE(TRIM(formulario!L462),".",""))&lt;=1,
ISNUMBER(--SUBSTITUTE(TRIM(formulario!L462),".","")),
NOT(LEFT(TRIM(formulario!L462),1)="."),
NOT(RIGHT(TRIM(formulario!L462),1)=".")
),
"OK",
"ERROR"
)
)</f>
        <v/>
      </c>
      <c r="M462" t="str">
        <f>IF(
TRIM(formulario!M462)="",
"",
IF(
AND(
LEN(TRIM(formulario!M462))=10,
MID(TRIM(formulario!M462),3,1)="/",
MID(TRIM(formulario!M462),6,1)="/",
ISNUMBER(DATE(
VALUE(RIGHT(TRIM(formulario!M462),4)),
VALUE(MID(TRIM(formulario!M462),4,2)),
VALUE(LEFT(TRIM(formulario!M462),2))
))
),
"OK",
"ERROR"
)
)</f>
        <v/>
      </c>
      <c r="N462" t="str">
        <f>IF(
TRIM(formulario!N462)="",
"",
IF(
AND(
LEFT(TRIM(formulario!N462),1)="[",
RIGHT(TRIM(formulario!N462),1)="]",
LEN(TRIM(formulario!N462))-LEN(SUBSTITUTE(TRIM(formulario!N462),"[",""))&gt;=1,
LEN(TRIM(formulario!N462))-LEN(SUBSTITUTE(TRIM(formulario!N462),"]",""))&gt;=1,
LEN(TRIM(formulario!N462))-LEN(SUBSTITUTE(TRIM(formulario!N462),".",""))&gt;=2
),
"OK",
"ERROR"
)
)</f>
        <v/>
      </c>
      <c r="O462" t="str">
        <f>IF(formulario!O462="","",IF(COUNTIF(catalogo_areas_tematicas,formulario!O462)&gt;0,"OK","ERROR"))</f>
        <v/>
      </c>
      <c r="P462" t="str">
        <f>IF(formulario!P462="","",IF(COUNTIF(catalogo_tipos_operacion,formulario!P462)&gt;0,"OK","ERROR"))</f>
        <v/>
      </c>
      <c r="Q462" t="str">
        <f>IF(formulario!Q462="","",IF(COUNTIF(catalogo_productos,formulario!Q462)&gt;0,"OK","ERROR"))</f>
        <v/>
      </c>
    </row>
    <row r="463" spans="1:17">
      <c r="A463" t="str">
        <f>IF(TRIM(formulario!A463)="","",IF(AND(ISNUMBER(VALUE(TRIM(formulario!A463))),OR(LEN(TRIM(formulario!A463))=10, LEN(TRIM(formulario!A463))=13)),"OK","ERROR"))</f>
        <v/>
      </c>
      <c r="B463" t="str">
        <f>IF(TRIM(formulario!B463)="","",IF(AND(ISNUMBER(SEARCH("@",formulario!B463)),ISNUMBER(SEARCH(".",formulario!B463)),NOT(ISNUMBER(SEARCH(" ",formulario!B463)))),"OK","ERROR"))</f>
        <v/>
      </c>
      <c r="C463" t="str">
        <f>IF(TRIM(formulario!C463)="","",IF(AND(LEN(TRIM(formulario!C463))=10,ISNUMBER(VALUE(TRIM(formulario!C463))),LEFT(TRIM(formulario!C463),1)="0"),"OK","ERROR"))</f>
        <v/>
      </c>
      <c r="D463" t="str">
        <f>IF(formulario!D463="","",IF(COUNTIF(catalogo_provincias,formulario!D463)&gt;0,"OK","ERROR"))</f>
        <v/>
      </c>
      <c r="E463" t="str">
        <f>IF(formulario!E463="","",IF(COUNTIF(catalogo_ubicacion!$I$2:$I$222,formulario!D463&amp;"|"&amp;formulario!E463)&gt;0,"OK","ERROR"))</f>
        <v/>
      </c>
      <c r="F463" t="str">
        <f>IF(formulario!F463="","",IF(COUNTIF(catalogo_ubicacion!$E$2:$E$1300,formulario!D463&amp;"|"&amp;formulario!E463&amp;"|"&amp;formulario!F463)&gt;0,"OK","ERROR"))</f>
        <v/>
      </c>
      <c r="G463" t="str">
        <f>IF(TRIM(formulario!G463)="","",IF(LEN(formulario!G463)&lt;=256,"OK","ERROR"))</f>
        <v/>
      </c>
      <c r="H463" t="str">
        <f>IF(TRIM(formulario!H463)="","",IF(LEN(formulario!H463)&lt;=256,"OK","ERROR"))</f>
        <v/>
      </c>
      <c r="I463" t="str">
        <f>IF(
TRIM(formulario!I463)="",
"",
IF(
AND(
ISERROR(SEARCH(",",TRIM(formulario!I463))),
LEN(TRIM(formulario!I463))-LEN(SUBSTITUTE(TRIM(formulario!I463),".",""))&lt;=1,
ISNUMBER(--SUBSTITUTE(TRIM(formulario!I463),".","")),
NOT(LEFT(TRIM(formulario!I463),1)="."),
NOT(RIGHT(TRIM(formulario!I463),1)=".")
),
"OK",
"ERROR"
)
)</f>
        <v/>
      </c>
      <c r="J463" t="str">
        <f>IF(TRIM(formulario!J463)="","",IF(LEN(formulario!J463)&lt;=256,"OK","ERROR"))</f>
        <v/>
      </c>
      <c r="K463" t="str">
        <f>IF(TRIM(formulario!K463)="","",IF(LEN(formulario!K463)&lt;=1024,"OK","ERROR"))</f>
        <v/>
      </c>
      <c r="L463" t="str">
        <f>IF(
TRIM(formulario!L463)="",
"",
IF(
AND(
ISERROR(SEARCH(",",TRIM(formulario!L463))),
LEN(TRIM(formulario!L463))-LEN(SUBSTITUTE(TRIM(formulario!L463),".",""))&lt;=1,
ISNUMBER(--SUBSTITUTE(TRIM(formulario!L463),".","")),
NOT(LEFT(TRIM(formulario!L463),1)="."),
NOT(RIGHT(TRIM(formulario!L463),1)=".")
),
"OK",
"ERROR"
)
)</f>
        <v/>
      </c>
      <c r="M463" t="str">
        <f>IF(
TRIM(formulario!M463)="",
"",
IF(
AND(
LEN(TRIM(formulario!M463))=10,
MID(TRIM(formulario!M463),3,1)="/",
MID(TRIM(formulario!M463),6,1)="/",
ISNUMBER(DATE(
VALUE(RIGHT(TRIM(formulario!M463),4)),
VALUE(MID(TRIM(formulario!M463),4,2)),
VALUE(LEFT(TRIM(formulario!M463),2))
))
),
"OK",
"ERROR"
)
)</f>
        <v/>
      </c>
      <c r="N463" t="str">
        <f>IF(
TRIM(formulario!N463)="",
"",
IF(
AND(
LEFT(TRIM(formulario!N463),1)="[",
RIGHT(TRIM(formulario!N463),1)="]",
LEN(TRIM(formulario!N463))-LEN(SUBSTITUTE(TRIM(formulario!N463),"[",""))&gt;=1,
LEN(TRIM(formulario!N463))-LEN(SUBSTITUTE(TRIM(formulario!N463),"]",""))&gt;=1,
LEN(TRIM(formulario!N463))-LEN(SUBSTITUTE(TRIM(formulario!N463),".",""))&gt;=2
),
"OK",
"ERROR"
)
)</f>
        <v/>
      </c>
      <c r="O463" t="str">
        <f>IF(formulario!O463="","",IF(COUNTIF(catalogo_areas_tematicas,formulario!O463)&gt;0,"OK","ERROR"))</f>
        <v/>
      </c>
      <c r="P463" t="str">
        <f>IF(formulario!P463="","",IF(COUNTIF(catalogo_tipos_operacion,formulario!P463)&gt;0,"OK","ERROR"))</f>
        <v/>
      </c>
      <c r="Q463" t="str">
        <f>IF(formulario!Q463="","",IF(COUNTIF(catalogo_productos,formulario!Q463)&gt;0,"OK","ERROR"))</f>
        <v/>
      </c>
    </row>
    <row r="464" spans="1:17">
      <c r="A464" t="str">
        <f>IF(TRIM(formulario!A464)="","",IF(AND(ISNUMBER(VALUE(TRIM(formulario!A464))),OR(LEN(TRIM(formulario!A464))=10, LEN(TRIM(formulario!A464))=13)),"OK","ERROR"))</f>
        <v/>
      </c>
      <c r="B464" t="str">
        <f>IF(TRIM(formulario!B464)="","",IF(AND(ISNUMBER(SEARCH("@",formulario!B464)),ISNUMBER(SEARCH(".",formulario!B464)),NOT(ISNUMBER(SEARCH(" ",formulario!B464)))),"OK","ERROR"))</f>
        <v/>
      </c>
      <c r="C464" t="str">
        <f>IF(TRIM(formulario!C464)="","",IF(AND(LEN(TRIM(formulario!C464))=10,ISNUMBER(VALUE(TRIM(formulario!C464))),LEFT(TRIM(formulario!C464),1)="0"),"OK","ERROR"))</f>
        <v/>
      </c>
      <c r="D464" t="str">
        <f>IF(formulario!D464="","",IF(COUNTIF(catalogo_provincias,formulario!D464)&gt;0,"OK","ERROR"))</f>
        <v/>
      </c>
      <c r="E464" t="str">
        <f>IF(formulario!E464="","",IF(COUNTIF(catalogo_ubicacion!$I$2:$I$222,formulario!D464&amp;"|"&amp;formulario!E464)&gt;0,"OK","ERROR"))</f>
        <v/>
      </c>
      <c r="F464" t="str">
        <f>IF(formulario!F464="","",IF(COUNTIF(catalogo_ubicacion!$E$2:$E$1300,formulario!D464&amp;"|"&amp;formulario!E464&amp;"|"&amp;formulario!F464)&gt;0,"OK","ERROR"))</f>
        <v/>
      </c>
      <c r="G464" t="str">
        <f>IF(TRIM(formulario!G464)="","",IF(LEN(formulario!G464)&lt;=256,"OK","ERROR"))</f>
        <v/>
      </c>
      <c r="H464" t="str">
        <f>IF(TRIM(formulario!H464)="","",IF(LEN(formulario!H464)&lt;=256,"OK","ERROR"))</f>
        <v/>
      </c>
      <c r="I464" t="str">
        <f>IF(
TRIM(formulario!I464)="",
"",
IF(
AND(
ISERROR(SEARCH(",",TRIM(formulario!I464))),
LEN(TRIM(formulario!I464))-LEN(SUBSTITUTE(TRIM(formulario!I464),".",""))&lt;=1,
ISNUMBER(--SUBSTITUTE(TRIM(formulario!I464),".","")),
NOT(LEFT(TRIM(formulario!I464),1)="."),
NOT(RIGHT(TRIM(formulario!I464),1)=".")
),
"OK",
"ERROR"
)
)</f>
        <v/>
      </c>
      <c r="J464" t="str">
        <f>IF(TRIM(formulario!J464)="","",IF(LEN(formulario!J464)&lt;=256,"OK","ERROR"))</f>
        <v/>
      </c>
      <c r="K464" t="str">
        <f>IF(TRIM(formulario!K464)="","",IF(LEN(formulario!K464)&lt;=1024,"OK","ERROR"))</f>
        <v/>
      </c>
      <c r="L464" t="str">
        <f>IF(
TRIM(formulario!L464)="",
"",
IF(
AND(
ISERROR(SEARCH(",",TRIM(formulario!L464))),
LEN(TRIM(formulario!L464))-LEN(SUBSTITUTE(TRIM(formulario!L464),".",""))&lt;=1,
ISNUMBER(--SUBSTITUTE(TRIM(formulario!L464),".","")),
NOT(LEFT(TRIM(formulario!L464),1)="."),
NOT(RIGHT(TRIM(formulario!L464),1)=".")
),
"OK",
"ERROR"
)
)</f>
        <v/>
      </c>
      <c r="M464" t="str">
        <f>IF(
TRIM(formulario!M464)="",
"",
IF(
AND(
LEN(TRIM(formulario!M464))=10,
MID(TRIM(formulario!M464),3,1)="/",
MID(TRIM(formulario!M464),6,1)="/",
ISNUMBER(DATE(
VALUE(RIGHT(TRIM(formulario!M464),4)),
VALUE(MID(TRIM(formulario!M464),4,2)),
VALUE(LEFT(TRIM(formulario!M464),2))
))
),
"OK",
"ERROR"
)
)</f>
        <v/>
      </c>
      <c r="N464" t="str">
        <f>IF(
TRIM(formulario!N464)="",
"",
IF(
AND(
LEFT(TRIM(formulario!N464),1)="[",
RIGHT(TRIM(formulario!N464),1)="]",
LEN(TRIM(formulario!N464))-LEN(SUBSTITUTE(TRIM(formulario!N464),"[",""))&gt;=1,
LEN(TRIM(formulario!N464))-LEN(SUBSTITUTE(TRIM(formulario!N464),"]",""))&gt;=1,
LEN(TRIM(formulario!N464))-LEN(SUBSTITUTE(TRIM(formulario!N464),".",""))&gt;=2
),
"OK",
"ERROR"
)
)</f>
        <v/>
      </c>
      <c r="O464" t="str">
        <f>IF(formulario!O464="","",IF(COUNTIF(catalogo_areas_tematicas,formulario!O464)&gt;0,"OK","ERROR"))</f>
        <v/>
      </c>
      <c r="P464" t="str">
        <f>IF(formulario!P464="","",IF(COUNTIF(catalogo_tipos_operacion,formulario!P464)&gt;0,"OK","ERROR"))</f>
        <v/>
      </c>
      <c r="Q464" t="str">
        <f>IF(formulario!Q464="","",IF(COUNTIF(catalogo_productos,formulario!Q464)&gt;0,"OK","ERROR"))</f>
        <v/>
      </c>
    </row>
    <row r="465" spans="1:17">
      <c r="A465" t="str">
        <f>IF(TRIM(formulario!A465)="","",IF(AND(ISNUMBER(VALUE(TRIM(formulario!A465))),OR(LEN(TRIM(formulario!A465))=10, LEN(TRIM(formulario!A465))=13)),"OK","ERROR"))</f>
        <v/>
      </c>
      <c r="B465" t="str">
        <f>IF(TRIM(formulario!B465)="","",IF(AND(ISNUMBER(SEARCH("@",formulario!B465)),ISNUMBER(SEARCH(".",formulario!B465)),NOT(ISNUMBER(SEARCH(" ",formulario!B465)))),"OK","ERROR"))</f>
        <v/>
      </c>
      <c r="C465" t="str">
        <f>IF(TRIM(formulario!C465)="","",IF(AND(LEN(TRIM(formulario!C465))=10,ISNUMBER(VALUE(TRIM(formulario!C465))),LEFT(TRIM(formulario!C465),1)="0"),"OK","ERROR"))</f>
        <v/>
      </c>
      <c r="D465" t="str">
        <f>IF(formulario!D465="","",IF(COUNTIF(catalogo_provincias,formulario!D465)&gt;0,"OK","ERROR"))</f>
        <v/>
      </c>
      <c r="E465" t="str">
        <f>IF(formulario!E465="","",IF(COUNTIF(catalogo_ubicacion!$I$2:$I$222,formulario!D465&amp;"|"&amp;formulario!E465)&gt;0,"OK","ERROR"))</f>
        <v/>
      </c>
      <c r="F465" t="str">
        <f>IF(formulario!F465="","",IF(COUNTIF(catalogo_ubicacion!$E$2:$E$1300,formulario!D465&amp;"|"&amp;formulario!E465&amp;"|"&amp;formulario!F465)&gt;0,"OK","ERROR"))</f>
        <v/>
      </c>
      <c r="G465" t="str">
        <f>IF(TRIM(formulario!G465)="","",IF(LEN(formulario!G465)&lt;=256,"OK","ERROR"))</f>
        <v/>
      </c>
      <c r="H465" t="str">
        <f>IF(TRIM(formulario!H465)="","",IF(LEN(formulario!H465)&lt;=256,"OK","ERROR"))</f>
        <v/>
      </c>
      <c r="I465" t="str">
        <f>IF(
TRIM(formulario!I465)="",
"",
IF(
AND(
ISERROR(SEARCH(",",TRIM(formulario!I465))),
LEN(TRIM(formulario!I465))-LEN(SUBSTITUTE(TRIM(formulario!I465),".",""))&lt;=1,
ISNUMBER(--SUBSTITUTE(TRIM(formulario!I465),".","")),
NOT(LEFT(TRIM(formulario!I465),1)="."),
NOT(RIGHT(TRIM(formulario!I465),1)=".")
),
"OK",
"ERROR"
)
)</f>
        <v/>
      </c>
      <c r="J465" t="str">
        <f>IF(TRIM(formulario!J465)="","",IF(LEN(formulario!J465)&lt;=256,"OK","ERROR"))</f>
        <v/>
      </c>
      <c r="K465" t="str">
        <f>IF(TRIM(formulario!K465)="","",IF(LEN(formulario!K465)&lt;=1024,"OK","ERROR"))</f>
        <v/>
      </c>
      <c r="L465" t="str">
        <f>IF(
TRIM(formulario!L465)="",
"",
IF(
AND(
ISERROR(SEARCH(",",TRIM(formulario!L465))),
LEN(TRIM(formulario!L465))-LEN(SUBSTITUTE(TRIM(formulario!L465),".",""))&lt;=1,
ISNUMBER(--SUBSTITUTE(TRIM(formulario!L465),".","")),
NOT(LEFT(TRIM(formulario!L465),1)="."),
NOT(RIGHT(TRIM(formulario!L465),1)=".")
),
"OK",
"ERROR"
)
)</f>
        <v/>
      </c>
      <c r="M465" t="str">
        <f>IF(
TRIM(formulario!M465)="",
"",
IF(
AND(
LEN(TRIM(formulario!M465))=10,
MID(TRIM(formulario!M465),3,1)="/",
MID(TRIM(formulario!M465),6,1)="/",
ISNUMBER(DATE(
VALUE(RIGHT(TRIM(formulario!M465),4)),
VALUE(MID(TRIM(formulario!M465),4,2)),
VALUE(LEFT(TRIM(formulario!M465),2))
))
),
"OK",
"ERROR"
)
)</f>
        <v/>
      </c>
      <c r="N465" t="str">
        <f>IF(
TRIM(formulario!N465)="",
"",
IF(
AND(
LEFT(TRIM(formulario!N465),1)="[",
RIGHT(TRIM(formulario!N465),1)="]",
LEN(TRIM(formulario!N465))-LEN(SUBSTITUTE(TRIM(formulario!N465),"[",""))&gt;=1,
LEN(TRIM(formulario!N465))-LEN(SUBSTITUTE(TRIM(formulario!N465),"]",""))&gt;=1,
LEN(TRIM(formulario!N465))-LEN(SUBSTITUTE(TRIM(formulario!N465),".",""))&gt;=2
),
"OK",
"ERROR"
)
)</f>
        <v/>
      </c>
      <c r="O465" t="str">
        <f>IF(formulario!O465="","",IF(COUNTIF(catalogo_areas_tematicas,formulario!O465)&gt;0,"OK","ERROR"))</f>
        <v/>
      </c>
      <c r="P465" t="str">
        <f>IF(formulario!P465="","",IF(COUNTIF(catalogo_tipos_operacion,formulario!P465)&gt;0,"OK","ERROR"))</f>
        <v/>
      </c>
      <c r="Q465" t="str">
        <f>IF(formulario!Q465="","",IF(COUNTIF(catalogo_productos,formulario!Q465)&gt;0,"OK","ERROR"))</f>
        <v/>
      </c>
    </row>
    <row r="466" spans="1:17">
      <c r="A466" t="str">
        <f>IF(TRIM(formulario!A466)="","",IF(AND(ISNUMBER(VALUE(TRIM(formulario!A466))),OR(LEN(TRIM(formulario!A466))=10, LEN(TRIM(formulario!A466))=13)),"OK","ERROR"))</f>
        <v/>
      </c>
      <c r="B466" t="str">
        <f>IF(TRIM(formulario!B466)="","",IF(AND(ISNUMBER(SEARCH("@",formulario!B466)),ISNUMBER(SEARCH(".",formulario!B466)),NOT(ISNUMBER(SEARCH(" ",formulario!B466)))),"OK","ERROR"))</f>
        <v/>
      </c>
      <c r="C466" t="str">
        <f>IF(TRIM(formulario!C466)="","",IF(AND(LEN(TRIM(formulario!C466))=10,ISNUMBER(VALUE(TRIM(formulario!C466))),LEFT(TRIM(formulario!C466),1)="0"),"OK","ERROR"))</f>
        <v/>
      </c>
      <c r="D466" t="str">
        <f>IF(formulario!D466="","",IF(COUNTIF(catalogo_provincias,formulario!D466)&gt;0,"OK","ERROR"))</f>
        <v/>
      </c>
      <c r="E466" t="str">
        <f>IF(formulario!E466="","",IF(COUNTIF(catalogo_ubicacion!$I$2:$I$222,formulario!D466&amp;"|"&amp;formulario!E466)&gt;0,"OK","ERROR"))</f>
        <v/>
      </c>
      <c r="F466" t="str">
        <f>IF(formulario!F466="","",IF(COUNTIF(catalogo_ubicacion!$E$2:$E$1300,formulario!D466&amp;"|"&amp;formulario!E466&amp;"|"&amp;formulario!F466)&gt;0,"OK","ERROR"))</f>
        <v/>
      </c>
      <c r="G466" t="str">
        <f>IF(TRIM(formulario!G466)="","",IF(LEN(formulario!G466)&lt;=256,"OK","ERROR"))</f>
        <v/>
      </c>
      <c r="H466" t="str">
        <f>IF(TRIM(formulario!H466)="","",IF(LEN(formulario!H466)&lt;=256,"OK","ERROR"))</f>
        <v/>
      </c>
      <c r="I466" t="str">
        <f>IF(
TRIM(formulario!I466)="",
"",
IF(
AND(
ISERROR(SEARCH(",",TRIM(formulario!I466))),
LEN(TRIM(formulario!I466))-LEN(SUBSTITUTE(TRIM(formulario!I466),".",""))&lt;=1,
ISNUMBER(--SUBSTITUTE(TRIM(formulario!I466),".","")),
NOT(LEFT(TRIM(formulario!I466),1)="."),
NOT(RIGHT(TRIM(formulario!I466),1)=".")
),
"OK",
"ERROR"
)
)</f>
        <v/>
      </c>
      <c r="J466" t="str">
        <f>IF(TRIM(formulario!J466)="","",IF(LEN(formulario!J466)&lt;=256,"OK","ERROR"))</f>
        <v/>
      </c>
      <c r="K466" t="str">
        <f>IF(TRIM(formulario!K466)="","",IF(LEN(formulario!K466)&lt;=1024,"OK","ERROR"))</f>
        <v/>
      </c>
      <c r="L466" t="str">
        <f>IF(
TRIM(formulario!L466)="",
"",
IF(
AND(
ISERROR(SEARCH(",",TRIM(formulario!L466))),
LEN(TRIM(formulario!L466))-LEN(SUBSTITUTE(TRIM(formulario!L466),".",""))&lt;=1,
ISNUMBER(--SUBSTITUTE(TRIM(formulario!L466),".","")),
NOT(LEFT(TRIM(formulario!L466),1)="."),
NOT(RIGHT(TRIM(formulario!L466),1)=".")
),
"OK",
"ERROR"
)
)</f>
        <v/>
      </c>
      <c r="M466" t="str">
        <f>IF(
TRIM(formulario!M466)="",
"",
IF(
AND(
LEN(TRIM(formulario!M466))=10,
MID(TRIM(formulario!M466),3,1)="/",
MID(TRIM(formulario!M466),6,1)="/",
ISNUMBER(DATE(
VALUE(RIGHT(TRIM(formulario!M466),4)),
VALUE(MID(TRIM(formulario!M466),4,2)),
VALUE(LEFT(TRIM(formulario!M466),2))
))
),
"OK",
"ERROR"
)
)</f>
        <v/>
      </c>
      <c r="N466" t="str">
        <f>IF(
TRIM(formulario!N466)="",
"",
IF(
AND(
LEFT(TRIM(formulario!N466),1)="[",
RIGHT(TRIM(formulario!N466),1)="]",
LEN(TRIM(formulario!N466))-LEN(SUBSTITUTE(TRIM(formulario!N466),"[",""))&gt;=1,
LEN(TRIM(formulario!N466))-LEN(SUBSTITUTE(TRIM(formulario!N466),"]",""))&gt;=1,
LEN(TRIM(formulario!N466))-LEN(SUBSTITUTE(TRIM(formulario!N466),".",""))&gt;=2
),
"OK",
"ERROR"
)
)</f>
        <v/>
      </c>
      <c r="O466" t="str">
        <f>IF(formulario!O466="","",IF(COUNTIF(catalogo_areas_tematicas,formulario!O466)&gt;0,"OK","ERROR"))</f>
        <v/>
      </c>
      <c r="P466" t="str">
        <f>IF(formulario!P466="","",IF(COUNTIF(catalogo_tipos_operacion,formulario!P466)&gt;0,"OK","ERROR"))</f>
        <v/>
      </c>
      <c r="Q466" t="str">
        <f>IF(formulario!Q466="","",IF(COUNTIF(catalogo_productos,formulario!Q466)&gt;0,"OK","ERROR"))</f>
        <v/>
      </c>
    </row>
    <row r="467" spans="1:17">
      <c r="A467" t="str">
        <f>IF(TRIM(formulario!A467)="","",IF(AND(ISNUMBER(VALUE(TRIM(formulario!A467))),OR(LEN(TRIM(formulario!A467))=10, LEN(TRIM(formulario!A467))=13)),"OK","ERROR"))</f>
        <v/>
      </c>
      <c r="B467" t="str">
        <f>IF(TRIM(formulario!B467)="","",IF(AND(ISNUMBER(SEARCH("@",formulario!B467)),ISNUMBER(SEARCH(".",formulario!B467)),NOT(ISNUMBER(SEARCH(" ",formulario!B467)))),"OK","ERROR"))</f>
        <v/>
      </c>
      <c r="C467" t="str">
        <f>IF(TRIM(formulario!C467)="","",IF(AND(LEN(TRIM(formulario!C467))=10,ISNUMBER(VALUE(TRIM(formulario!C467))),LEFT(TRIM(formulario!C467),1)="0"),"OK","ERROR"))</f>
        <v/>
      </c>
      <c r="D467" t="str">
        <f>IF(formulario!D467="","",IF(COUNTIF(catalogo_provincias,formulario!D467)&gt;0,"OK","ERROR"))</f>
        <v/>
      </c>
      <c r="E467" t="str">
        <f>IF(formulario!E467="","",IF(COUNTIF(catalogo_ubicacion!$I$2:$I$222,formulario!D467&amp;"|"&amp;formulario!E467)&gt;0,"OK","ERROR"))</f>
        <v/>
      </c>
      <c r="F467" t="str">
        <f>IF(formulario!F467="","",IF(COUNTIF(catalogo_ubicacion!$E$2:$E$1300,formulario!D467&amp;"|"&amp;formulario!E467&amp;"|"&amp;formulario!F467)&gt;0,"OK","ERROR"))</f>
        <v/>
      </c>
      <c r="G467" t="str">
        <f>IF(TRIM(formulario!G467)="","",IF(LEN(formulario!G467)&lt;=256,"OK","ERROR"))</f>
        <v/>
      </c>
      <c r="H467" t="str">
        <f>IF(TRIM(formulario!H467)="","",IF(LEN(formulario!H467)&lt;=256,"OK","ERROR"))</f>
        <v/>
      </c>
      <c r="I467" t="str">
        <f>IF(
TRIM(formulario!I467)="",
"",
IF(
AND(
ISERROR(SEARCH(",",TRIM(formulario!I467))),
LEN(TRIM(formulario!I467))-LEN(SUBSTITUTE(TRIM(formulario!I467),".",""))&lt;=1,
ISNUMBER(--SUBSTITUTE(TRIM(formulario!I467),".","")),
NOT(LEFT(TRIM(formulario!I467),1)="."),
NOT(RIGHT(TRIM(formulario!I467),1)=".")
),
"OK",
"ERROR"
)
)</f>
        <v/>
      </c>
      <c r="J467" t="str">
        <f>IF(TRIM(formulario!J467)="","",IF(LEN(formulario!J467)&lt;=256,"OK","ERROR"))</f>
        <v/>
      </c>
      <c r="K467" t="str">
        <f>IF(TRIM(formulario!K467)="","",IF(LEN(formulario!K467)&lt;=1024,"OK","ERROR"))</f>
        <v/>
      </c>
      <c r="L467" t="str">
        <f>IF(
TRIM(formulario!L467)="",
"",
IF(
AND(
ISERROR(SEARCH(",",TRIM(formulario!L467))),
LEN(TRIM(formulario!L467))-LEN(SUBSTITUTE(TRIM(formulario!L467),".",""))&lt;=1,
ISNUMBER(--SUBSTITUTE(TRIM(formulario!L467),".","")),
NOT(LEFT(TRIM(formulario!L467),1)="."),
NOT(RIGHT(TRIM(formulario!L467),1)=".")
),
"OK",
"ERROR"
)
)</f>
        <v/>
      </c>
      <c r="M467" t="str">
        <f>IF(
TRIM(formulario!M467)="",
"",
IF(
AND(
LEN(TRIM(formulario!M467))=10,
MID(TRIM(formulario!M467),3,1)="/",
MID(TRIM(formulario!M467),6,1)="/",
ISNUMBER(DATE(
VALUE(RIGHT(TRIM(formulario!M467),4)),
VALUE(MID(TRIM(formulario!M467),4,2)),
VALUE(LEFT(TRIM(formulario!M467),2))
))
),
"OK",
"ERROR"
)
)</f>
        <v/>
      </c>
      <c r="N467" t="str">
        <f>IF(
TRIM(formulario!N467)="",
"",
IF(
AND(
LEFT(TRIM(formulario!N467),1)="[",
RIGHT(TRIM(formulario!N467),1)="]",
LEN(TRIM(formulario!N467))-LEN(SUBSTITUTE(TRIM(formulario!N467),"[",""))&gt;=1,
LEN(TRIM(formulario!N467))-LEN(SUBSTITUTE(TRIM(formulario!N467),"]",""))&gt;=1,
LEN(TRIM(formulario!N467))-LEN(SUBSTITUTE(TRIM(formulario!N467),".",""))&gt;=2
),
"OK",
"ERROR"
)
)</f>
        <v/>
      </c>
      <c r="O467" t="str">
        <f>IF(formulario!O467="","",IF(COUNTIF(catalogo_areas_tematicas,formulario!O467)&gt;0,"OK","ERROR"))</f>
        <v/>
      </c>
      <c r="P467" t="str">
        <f>IF(formulario!P467="","",IF(COUNTIF(catalogo_tipos_operacion,formulario!P467)&gt;0,"OK","ERROR"))</f>
        <v/>
      </c>
      <c r="Q467" t="str">
        <f>IF(formulario!Q467="","",IF(COUNTIF(catalogo_productos,formulario!Q467)&gt;0,"OK","ERROR"))</f>
        <v/>
      </c>
    </row>
    <row r="468" spans="1:17">
      <c r="A468" t="str">
        <f>IF(TRIM(formulario!A468)="","",IF(AND(ISNUMBER(VALUE(TRIM(formulario!A468))),OR(LEN(TRIM(formulario!A468))=10, LEN(TRIM(formulario!A468))=13)),"OK","ERROR"))</f>
        <v/>
      </c>
      <c r="B468" t="str">
        <f>IF(TRIM(formulario!B468)="","",IF(AND(ISNUMBER(SEARCH("@",formulario!B468)),ISNUMBER(SEARCH(".",formulario!B468)),NOT(ISNUMBER(SEARCH(" ",formulario!B468)))),"OK","ERROR"))</f>
        <v/>
      </c>
      <c r="C468" t="str">
        <f>IF(TRIM(formulario!C468)="","",IF(AND(LEN(TRIM(formulario!C468))=10,ISNUMBER(VALUE(TRIM(formulario!C468))),LEFT(TRIM(formulario!C468),1)="0"),"OK","ERROR"))</f>
        <v/>
      </c>
      <c r="D468" t="str">
        <f>IF(formulario!D468="","",IF(COUNTIF(catalogo_provincias,formulario!D468)&gt;0,"OK","ERROR"))</f>
        <v/>
      </c>
      <c r="E468" t="str">
        <f>IF(formulario!E468="","",IF(COUNTIF(catalogo_ubicacion!$I$2:$I$222,formulario!D468&amp;"|"&amp;formulario!E468)&gt;0,"OK","ERROR"))</f>
        <v/>
      </c>
      <c r="F468" t="str">
        <f>IF(formulario!F468="","",IF(COUNTIF(catalogo_ubicacion!$E$2:$E$1300,formulario!D468&amp;"|"&amp;formulario!E468&amp;"|"&amp;formulario!F468)&gt;0,"OK","ERROR"))</f>
        <v/>
      </c>
      <c r="G468" t="str">
        <f>IF(TRIM(formulario!G468)="","",IF(LEN(formulario!G468)&lt;=256,"OK","ERROR"))</f>
        <v/>
      </c>
      <c r="H468" t="str">
        <f>IF(TRIM(formulario!H468)="","",IF(LEN(formulario!H468)&lt;=256,"OK","ERROR"))</f>
        <v/>
      </c>
      <c r="I468" t="str">
        <f>IF(
TRIM(formulario!I468)="",
"",
IF(
AND(
ISERROR(SEARCH(",",TRIM(formulario!I468))),
LEN(TRIM(formulario!I468))-LEN(SUBSTITUTE(TRIM(formulario!I468),".",""))&lt;=1,
ISNUMBER(--SUBSTITUTE(TRIM(formulario!I468),".","")),
NOT(LEFT(TRIM(formulario!I468),1)="."),
NOT(RIGHT(TRIM(formulario!I468),1)=".")
),
"OK",
"ERROR"
)
)</f>
        <v/>
      </c>
      <c r="J468" t="str">
        <f>IF(TRIM(formulario!J468)="","",IF(LEN(formulario!J468)&lt;=256,"OK","ERROR"))</f>
        <v/>
      </c>
      <c r="K468" t="str">
        <f>IF(TRIM(formulario!K468)="","",IF(LEN(formulario!K468)&lt;=1024,"OK","ERROR"))</f>
        <v/>
      </c>
      <c r="L468" t="str">
        <f>IF(
TRIM(formulario!L468)="",
"",
IF(
AND(
ISERROR(SEARCH(",",TRIM(formulario!L468))),
LEN(TRIM(formulario!L468))-LEN(SUBSTITUTE(TRIM(formulario!L468),".",""))&lt;=1,
ISNUMBER(--SUBSTITUTE(TRIM(formulario!L468),".","")),
NOT(LEFT(TRIM(formulario!L468),1)="."),
NOT(RIGHT(TRIM(formulario!L468),1)=".")
),
"OK",
"ERROR"
)
)</f>
        <v/>
      </c>
      <c r="M468" t="str">
        <f>IF(
TRIM(formulario!M468)="",
"",
IF(
AND(
LEN(TRIM(formulario!M468))=10,
MID(TRIM(formulario!M468),3,1)="/",
MID(TRIM(formulario!M468),6,1)="/",
ISNUMBER(DATE(
VALUE(RIGHT(TRIM(formulario!M468),4)),
VALUE(MID(TRIM(formulario!M468),4,2)),
VALUE(LEFT(TRIM(formulario!M468),2))
))
),
"OK",
"ERROR"
)
)</f>
        <v/>
      </c>
      <c r="N468" t="str">
        <f>IF(
TRIM(formulario!N468)="",
"",
IF(
AND(
LEFT(TRIM(formulario!N468),1)="[",
RIGHT(TRIM(formulario!N468),1)="]",
LEN(TRIM(formulario!N468))-LEN(SUBSTITUTE(TRIM(formulario!N468),"[",""))&gt;=1,
LEN(TRIM(formulario!N468))-LEN(SUBSTITUTE(TRIM(formulario!N468),"]",""))&gt;=1,
LEN(TRIM(formulario!N468))-LEN(SUBSTITUTE(TRIM(formulario!N468),".",""))&gt;=2
),
"OK",
"ERROR"
)
)</f>
        <v/>
      </c>
      <c r="O468" t="str">
        <f>IF(formulario!O468="","",IF(COUNTIF(catalogo_areas_tematicas,formulario!O468)&gt;0,"OK","ERROR"))</f>
        <v/>
      </c>
      <c r="P468" t="str">
        <f>IF(formulario!P468="","",IF(COUNTIF(catalogo_tipos_operacion,formulario!P468)&gt;0,"OK","ERROR"))</f>
        <v/>
      </c>
      <c r="Q468" t="str">
        <f>IF(formulario!Q468="","",IF(COUNTIF(catalogo_productos,formulario!Q468)&gt;0,"OK","ERROR"))</f>
        <v/>
      </c>
    </row>
    <row r="469" spans="1:17">
      <c r="A469" t="str">
        <f>IF(TRIM(formulario!A469)="","",IF(AND(ISNUMBER(VALUE(TRIM(formulario!A469))),OR(LEN(TRIM(formulario!A469))=10, LEN(TRIM(formulario!A469))=13)),"OK","ERROR"))</f>
        <v/>
      </c>
      <c r="B469" t="str">
        <f>IF(TRIM(formulario!B469)="","",IF(AND(ISNUMBER(SEARCH("@",formulario!B469)),ISNUMBER(SEARCH(".",formulario!B469)),NOT(ISNUMBER(SEARCH(" ",formulario!B469)))),"OK","ERROR"))</f>
        <v/>
      </c>
      <c r="C469" t="str">
        <f>IF(TRIM(formulario!C469)="","",IF(AND(LEN(TRIM(formulario!C469))=10,ISNUMBER(VALUE(TRIM(formulario!C469))),LEFT(TRIM(formulario!C469),1)="0"),"OK","ERROR"))</f>
        <v/>
      </c>
      <c r="D469" t="str">
        <f>IF(formulario!D469="","",IF(COUNTIF(catalogo_provincias,formulario!D469)&gt;0,"OK","ERROR"))</f>
        <v/>
      </c>
      <c r="E469" t="str">
        <f>IF(formulario!E469="","",IF(COUNTIF(catalogo_ubicacion!$I$2:$I$222,formulario!D469&amp;"|"&amp;formulario!E469)&gt;0,"OK","ERROR"))</f>
        <v/>
      </c>
      <c r="F469" t="str">
        <f>IF(formulario!F469="","",IF(COUNTIF(catalogo_ubicacion!$E$2:$E$1300,formulario!D469&amp;"|"&amp;formulario!E469&amp;"|"&amp;formulario!F469)&gt;0,"OK","ERROR"))</f>
        <v/>
      </c>
      <c r="G469" t="str">
        <f>IF(TRIM(formulario!G469)="","",IF(LEN(formulario!G469)&lt;=256,"OK","ERROR"))</f>
        <v/>
      </c>
      <c r="H469" t="str">
        <f>IF(TRIM(formulario!H469)="","",IF(LEN(formulario!H469)&lt;=256,"OK","ERROR"))</f>
        <v/>
      </c>
      <c r="I469" t="str">
        <f>IF(
TRIM(formulario!I469)="",
"",
IF(
AND(
ISERROR(SEARCH(",",TRIM(formulario!I469))),
LEN(TRIM(formulario!I469))-LEN(SUBSTITUTE(TRIM(formulario!I469),".",""))&lt;=1,
ISNUMBER(--SUBSTITUTE(TRIM(formulario!I469),".","")),
NOT(LEFT(TRIM(formulario!I469),1)="."),
NOT(RIGHT(TRIM(formulario!I469),1)=".")
),
"OK",
"ERROR"
)
)</f>
        <v/>
      </c>
      <c r="J469" t="str">
        <f>IF(TRIM(formulario!J469)="","",IF(LEN(formulario!J469)&lt;=256,"OK","ERROR"))</f>
        <v/>
      </c>
      <c r="K469" t="str">
        <f>IF(TRIM(formulario!K469)="","",IF(LEN(formulario!K469)&lt;=1024,"OK","ERROR"))</f>
        <v/>
      </c>
      <c r="L469" t="str">
        <f>IF(
TRIM(formulario!L469)="",
"",
IF(
AND(
ISERROR(SEARCH(",",TRIM(formulario!L469))),
LEN(TRIM(formulario!L469))-LEN(SUBSTITUTE(TRIM(formulario!L469),".",""))&lt;=1,
ISNUMBER(--SUBSTITUTE(TRIM(formulario!L469),".","")),
NOT(LEFT(TRIM(formulario!L469),1)="."),
NOT(RIGHT(TRIM(formulario!L469),1)=".")
),
"OK",
"ERROR"
)
)</f>
        <v/>
      </c>
      <c r="M469" t="str">
        <f>IF(
TRIM(formulario!M469)="",
"",
IF(
AND(
LEN(TRIM(formulario!M469))=10,
MID(TRIM(formulario!M469),3,1)="/",
MID(TRIM(formulario!M469),6,1)="/",
ISNUMBER(DATE(
VALUE(RIGHT(TRIM(formulario!M469),4)),
VALUE(MID(TRIM(formulario!M469),4,2)),
VALUE(LEFT(TRIM(formulario!M469),2))
))
),
"OK",
"ERROR"
)
)</f>
        <v/>
      </c>
      <c r="N469" t="str">
        <f>IF(
TRIM(formulario!N469)="",
"",
IF(
AND(
LEFT(TRIM(formulario!N469),1)="[",
RIGHT(TRIM(formulario!N469),1)="]",
LEN(TRIM(formulario!N469))-LEN(SUBSTITUTE(TRIM(formulario!N469),"[",""))&gt;=1,
LEN(TRIM(formulario!N469))-LEN(SUBSTITUTE(TRIM(formulario!N469),"]",""))&gt;=1,
LEN(TRIM(formulario!N469))-LEN(SUBSTITUTE(TRIM(formulario!N469),".",""))&gt;=2
),
"OK",
"ERROR"
)
)</f>
        <v/>
      </c>
      <c r="O469" t="str">
        <f>IF(formulario!O469="","",IF(COUNTIF(catalogo_areas_tematicas,formulario!O469)&gt;0,"OK","ERROR"))</f>
        <v/>
      </c>
      <c r="P469" t="str">
        <f>IF(formulario!P469="","",IF(COUNTIF(catalogo_tipos_operacion,formulario!P469)&gt;0,"OK","ERROR"))</f>
        <v/>
      </c>
      <c r="Q469" t="str">
        <f>IF(formulario!Q469="","",IF(COUNTIF(catalogo_productos,formulario!Q469)&gt;0,"OK","ERROR"))</f>
        <v/>
      </c>
    </row>
    <row r="470" spans="1:17">
      <c r="A470" t="str">
        <f>IF(TRIM(formulario!A470)="","",IF(AND(ISNUMBER(VALUE(TRIM(formulario!A470))),OR(LEN(TRIM(formulario!A470))=10, LEN(TRIM(formulario!A470))=13)),"OK","ERROR"))</f>
        <v/>
      </c>
      <c r="B470" t="str">
        <f>IF(TRIM(formulario!B470)="","",IF(AND(ISNUMBER(SEARCH("@",formulario!B470)),ISNUMBER(SEARCH(".",formulario!B470)),NOT(ISNUMBER(SEARCH(" ",formulario!B470)))),"OK","ERROR"))</f>
        <v/>
      </c>
      <c r="C470" t="str">
        <f>IF(TRIM(formulario!C470)="","",IF(AND(LEN(TRIM(formulario!C470))=10,ISNUMBER(VALUE(TRIM(formulario!C470))),LEFT(TRIM(formulario!C470),1)="0"),"OK","ERROR"))</f>
        <v/>
      </c>
      <c r="D470" t="str">
        <f>IF(formulario!D470="","",IF(COUNTIF(catalogo_provincias,formulario!D470)&gt;0,"OK","ERROR"))</f>
        <v/>
      </c>
      <c r="E470" t="str">
        <f>IF(formulario!E470="","",IF(COUNTIF(catalogo_ubicacion!$I$2:$I$222,formulario!D470&amp;"|"&amp;formulario!E470)&gt;0,"OK","ERROR"))</f>
        <v/>
      </c>
      <c r="F470" t="str">
        <f>IF(formulario!F470="","",IF(COUNTIF(catalogo_ubicacion!$E$2:$E$1300,formulario!D470&amp;"|"&amp;formulario!E470&amp;"|"&amp;formulario!F470)&gt;0,"OK","ERROR"))</f>
        <v/>
      </c>
      <c r="G470" t="str">
        <f>IF(TRIM(formulario!G470)="","",IF(LEN(formulario!G470)&lt;=256,"OK","ERROR"))</f>
        <v/>
      </c>
      <c r="H470" t="str">
        <f>IF(TRIM(formulario!H470)="","",IF(LEN(formulario!H470)&lt;=256,"OK","ERROR"))</f>
        <v/>
      </c>
      <c r="I470" t="str">
        <f>IF(
TRIM(formulario!I470)="",
"",
IF(
AND(
ISERROR(SEARCH(",",TRIM(formulario!I470))),
LEN(TRIM(formulario!I470))-LEN(SUBSTITUTE(TRIM(formulario!I470),".",""))&lt;=1,
ISNUMBER(--SUBSTITUTE(TRIM(formulario!I470),".","")),
NOT(LEFT(TRIM(formulario!I470),1)="."),
NOT(RIGHT(TRIM(formulario!I470),1)=".")
),
"OK",
"ERROR"
)
)</f>
        <v/>
      </c>
      <c r="J470" t="str">
        <f>IF(TRIM(formulario!J470)="","",IF(LEN(formulario!J470)&lt;=256,"OK","ERROR"))</f>
        <v/>
      </c>
      <c r="K470" t="str">
        <f>IF(TRIM(formulario!K470)="","",IF(LEN(formulario!K470)&lt;=1024,"OK","ERROR"))</f>
        <v/>
      </c>
      <c r="L470" t="str">
        <f>IF(
TRIM(formulario!L470)="",
"",
IF(
AND(
ISERROR(SEARCH(",",TRIM(formulario!L470))),
LEN(TRIM(formulario!L470))-LEN(SUBSTITUTE(TRIM(formulario!L470),".",""))&lt;=1,
ISNUMBER(--SUBSTITUTE(TRIM(formulario!L470),".","")),
NOT(LEFT(TRIM(formulario!L470),1)="."),
NOT(RIGHT(TRIM(formulario!L470),1)=".")
),
"OK",
"ERROR"
)
)</f>
        <v/>
      </c>
      <c r="M470" t="str">
        <f>IF(
TRIM(formulario!M470)="",
"",
IF(
AND(
LEN(TRIM(formulario!M470))=10,
MID(TRIM(formulario!M470),3,1)="/",
MID(TRIM(formulario!M470),6,1)="/",
ISNUMBER(DATE(
VALUE(RIGHT(TRIM(formulario!M470),4)),
VALUE(MID(TRIM(formulario!M470),4,2)),
VALUE(LEFT(TRIM(formulario!M470),2))
))
),
"OK",
"ERROR"
)
)</f>
        <v/>
      </c>
      <c r="N470" t="str">
        <f>IF(
TRIM(formulario!N470)="",
"",
IF(
AND(
LEFT(TRIM(formulario!N470),1)="[",
RIGHT(TRIM(formulario!N470),1)="]",
LEN(TRIM(formulario!N470))-LEN(SUBSTITUTE(TRIM(formulario!N470),"[",""))&gt;=1,
LEN(TRIM(formulario!N470))-LEN(SUBSTITUTE(TRIM(formulario!N470),"]",""))&gt;=1,
LEN(TRIM(formulario!N470))-LEN(SUBSTITUTE(TRIM(formulario!N470),".",""))&gt;=2
),
"OK",
"ERROR"
)
)</f>
        <v/>
      </c>
      <c r="O470" t="str">
        <f>IF(formulario!O470="","",IF(COUNTIF(catalogo_areas_tematicas,formulario!O470)&gt;0,"OK","ERROR"))</f>
        <v/>
      </c>
      <c r="P470" t="str">
        <f>IF(formulario!P470="","",IF(COUNTIF(catalogo_tipos_operacion,formulario!P470)&gt;0,"OK","ERROR"))</f>
        <v/>
      </c>
      <c r="Q470" t="str">
        <f>IF(formulario!Q470="","",IF(COUNTIF(catalogo_productos,formulario!Q470)&gt;0,"OK","ERROR"))</f>
        <v/>
      </c>
    </row>
    <row r="471" spans="1:17">
      <c r="A471" t="str">
        <f>IF(TRIM(formulario!A471)="","",IF(AND(ISNUMBER(VALUE(TRIM(formulario!A471))),OR(LEN(TRIM(formulario!A471))=10, LEN(TRIM(formulario!A471))=13)),"OK","ERROR"))</f>
        <v/>
      </c>
      <c r="B471" t="str">
        <f>IF(TRIM(formulario!B471)="","",IF(AND(ISNUMBER(SEARCH("@",formulario!B471)),ISNUMBER(SEARCH(".",formulario!B471)),NOT(ISNUMBER(SEARCH(" ",formulario!B471)))),"OK","ERROR"))</f>
        <v/>
      </c>
      <c r="C471" t="str">
        <f>IF(TRIM(formulario!C471)="","",IF(AND(LEN(TRIM(formulario!C471))=10,ISNUMBER(VALUE(TRIM(formulario!C471))),LEFT(TRIM(formulario!C471),1)="0"),"OK","ERROR"))</f>
        <v/>
      </c>
      <c r="D471" t="str">
        <f>IF(formulario!D471="","",IF(COUNTIF(catalogo_provincias,formulario!D471)&gt;0,"OK","ERROR"))</f>
        <v/>
      </c>
      <c r="E471" t="str">
        <f>IF(formulario!E471="","",IF(COUNTIF(catalogo_ubicacion!$I$2:$I$222,formulario!D471&amp;"|"&amp;formulario!E471)&gt;0,"OK","ERROR"))</f>
        <v/>
      </c>
      <c r="F471" t="str">
        <f>IF(formulario!F471="","",IF(COUNTIF(catalogo_ubicacion!$E$2:$E$1300,formulario!D471&amp;"|"&amp;formulario!E471&amp;"|"&amp;formulario!F471)&gt;0,"OK","ERROR"))</f>
        <v/>
      </c>
      <c r="G471" t="str">
        <f>IF(TRIM(formulario!G471)="","",IF(LEN(formulario!G471)&lt;=256,"OK","ERROR"))</f>
        <v/>
      </c>
      <c r="H471" t="str">
        <f>IF(TRIM(formulario!H471)="","",IF(LEN(formulario!H471)&lt;=256,"OK","ERROR"))</f>
        <v/>
      </c>
      <c r="I471" t="str">
        <f>IF(
TRIM(formulario!I471)="",
"",
IF(
AND(
ISERROR(SEARCH(",",TRIM(formulario!I471))),
LEN(TRIM(formulario!I471))-LEN(SUBSTITUTE(TRIM(formulario!I471),".",""))&lt;=1,
ISNUMBER(--SUBSTITUTE(TRIM(formulario!I471),".","")),
NOT(LEFT(TRIM(formulario!I471),1)="."),
NOT(RIGHT(TRIM(formulario!I471),1)=".")
),
"OK",
"ERROR"
)
)</f>
        <v/>
      </c>
      <c r="J471" t="str">
        <f>IF(TRIM(formulario!J471)="","",IF(LEN(formulario!J471)&lt;=256,"OK","ERROR"))</f>
        <v/>
      </c>
      <c r="K471" t="str">
        <f>IF(TRIM(formulario!K471)="","",IF(LEN(formulario!K471)&lt;=1024,"OK","ERROR"))</f>
        <v/>
      </c>
      <c r="L471" t="str">
        <f>IF(
TRIM(formulario!L471)="",
"",
IF(
AND(
ISERROR(SEARCH(",",TRIM(formulario!L471))),
LEN(TRIM(formulario!L471))-LEN(SUBSTITUTE(TRIM(formulario!L471),".",""))&lt;=1,
ISNUMBER(--SUBSTITUTE(TRIM(formulario!L471),".","")),
NOT(LEFT(TRIM(formulario!L471),1)="."),
NOT(RIGHT(TRIM(formulario!L471),1)=".")
),
"OK",
"ERROR"
)
)</f>
        <v/>
      </c>
      <c r="M471" t="str">
        <f>IF(
TRIM(formulario!M471)="",
"",
IF(
AND(
LEN(TRIM(formulario!M471))=10,
MID(TRIM(formulario!M471),3,1)="/",
MID(TRIM(formulario!M471),6,1)="/",
ISNUMBER(DATE(
VALUE(RIGHT(TRIM(formulario!M471),4)),
VALUE(MID(TRIM(formulario!M471),4,2)),
VALUE(LEFT(TRIM(formulario!M471),2))
))
),
"OK",
"ERROR"
)
)</f>
        <v/>
      </c>
      <c r="N471" t="str">
        <f>IF(
TRIM(formulario!N471)="",
"",
IF(
AND(
LEFT(TRIM(formulario!N471),1)="[",
RIGHT(TRIM(formulario!N471),1)="]",
LEN(TRIM(formulario!N471))-LEN(SUBSTITUTE(TRIM(formulario!N471),"[",""))&gt;=1,
LEN(TRIM(formulario!N471))-LEN(SUBSTITUTE(TRIM(formulario!N471),"]",""))&gt;=1,
LEN(TRIM(formulario!N471))-LEN(SUBSTITUTE(TRIM(formulario!N471),".",""))&gt;=2
),
"OK",
"ERROR"
)
)</f>
        <v/>
      </c>
      <c r="O471" t="str">
        <f>IF(formulario!O471="","",IF(COUNTIF(catalogo_areas_tematicas,formulario!O471)&gt;0,"OK","ERROR"))</f>
        <v/>
      </c>
      <c r="P471" t="str">
        <f>IF(formulario!P471="","",IF(COUNTIF(catalogo_tipos_operacion,formulario!P471)&gt;0,"OK","ERROR"))</f>
        <v/>
      </c>
      <c r="Q471" t="str">
        <f>IF(formulario!Q471="","",IF(COUNTIF(catalogo_productos,formulario!Q471)&gt;0,"OK","ERROR"))</f>
        <v/>
      </c>
    </row>
    <row r="472" spans="1:17">
      <c r="A472" t="str">
        <f>IF(TRIM(formulario!A472)="","",IF(AND(ISNUMBER(VALUE(TRIM(formulario!A472))),OR(LEN(TRIM(formulario!A472))=10, LEN(TRIM(formulario!A472))=13)),"OK","ERROR"))</f>
        <v/>
      </c>
      <c r="B472" t="str">
        <f>IF(TRIM(formulario!B472)="","",IF(AND(ISNUMBER(SEARCH("@",formulario!B472)),ISNUMBER(SEARCH(".",formulario!B472)),NOT(ISNUMBER(SEARCH(" ",formulario!B472)))),"OK","ERROR"))</f>
        <v/>
      </c>
      <c r="C472" t="str">
        <f>IF(TRIM(formulario!C472)="","",IF(AND(LEN(TRIM(formulario!C472))=10,ISNUMBER(VALUE(TRIM(formulario!C472))),LEFT(TRIM(formulario!C472),1)="0"),"OK","ERROR"))</f>
        <v/>
      </c>
      <c r="D472" t="str">
        <f>IF(formulario!D472="","",IF(COUNTIF(catalogo_provincias,formulario!D472)&gt;0,"OK","ERROR"))</f>
        <v/>
      </c>
      <c r="E472" t="str">
        <f>IF(formulario!E472="","",IF(COUNTIF(catalogo_ubicacion!$I$2:$I$222,formulario!D472&amp;"|"&amp;formulario!E472)&gt;0,"OK","ERROR"))</f>
        <v/>
      </c>
      <c r="F472" t="str">
        <f>IF(formulario!F472="","",IF(COUNTIF(catalogo_ubicacion!$E$2:$E$1300,formulario!D472&amp;"|"&amp;formulario!E472&amp;"|"&amp;formulario!F472)&gt;0,"OK","ERROR"))</f>
        <v/>
      </c>
      <c r="G472" t="str">
        <f>IF(TRIM(formulario!G472)="","",IF(LEN(formulario!G472)&lt;=256,"OK","ERROR"))</f>
        <v/>
      </c>
      <c r="H472" t="str">
        <f>IF(TRIM(formulario!H472)="","",IF(LEN(formulario!H472)&lt;=256,"OK","ERROR"))</f>
        <v/>
      </c>
      <c r="I472" t="str">
        <f>IF(
TRIM(formulario!I472)="",
"",
IF(
AND(
ISERROR(SEARCH(",",TRIM(formulario!I472))),
LEN(TRIM(formulario!I472))-LEN(SUBSTITUTE(TRIM(formulario!I472),".",""))&lt;=1,
ISNUMBER(--SUBSTITUTE(TRIM(formulario!I472),".","")),
NOT(LEFT(TRIM(formulario!I472),1)="."),
NOT(RIGHT(TRIM(formulario!I472),1)=".")
),
"OK",
"ERROR"
)
)</f>
        <v/>
      </c>
      <c r="J472" t="str">
        <f>IF(TRIM(formulario!J472)="","",IF(LEN(formulario!J472)&lt;=256,"OK","ERROR"))</f>
        <v/>
      </c>
      <c r="K472" t="str">
        <f>IF(TRIM(formulario!K472)="","",IF(LEN(formulario!K472)&lt;=1024,"OK","ERROR"))</f>
        <v/>
      </c>
      <c r="L472" t="str">
        <f>IF(
TRIM(formulario!L472)="",
"",
IF(
AND(
ISERROR(SEARCH(",",TRIM(formulario!L472))),
LEN(TRIM(formulario!L472))-LEN(SUBSTITUTE(TRIM(formulario!L472),".",""))&lt;=1,
ISNUMBER(--SUBSTITUTE(TRIM(formulario!L472),".","")),
NOT(LEFT(TRIM(formulario!L472),1)="."),
NOT(RIGHT(TRIM(formulario!L472),1)=".")
),
"OK",
"ERROR"
)
)</f>
        <v/>
      </c>
      <c r="M472" t="str">
        <f>IF(
TRIM(formulario!M472)="",
"",
IF(
AND(
LEN(TRIM(formulario!M472))=10,
MID(TRIM(formulario!M472),3,1)="/",
MID(TRIM(formulario!M472),6,1)="/",
ISNUMBER(DATE(
VALUE(RIGHT(TRIM(formulario!M472),4)),
VALUE(MID(TRIM(formulario!M472),4,2)),
VALUE(LEFT(TRIM(formulario!M472),2))
))
),
"OK",
"ERROR"
)
)</f>
        <v/>
      </c>
      <c r="N472" t="str">
        <f>IF(
TRIM(formulario!N472)="",
"",
IF(
AND(
LEFT(TRIM(formulario!N472),1)="[",
RIGHT(TRIM(formulario!N472),1)="]",
LEN(TRIM(formulario!N472))-LEN(SUBSTITUTE(TRIM(formulario!N472),"[",""))&gt;=1,
LEN(TRIM(formulario!N472))-LEN(SUBSTITUTE(TRIM(formulario!N472),"]",""))&gt;=1,
LEN(TRIM(formulario!N472))-LEN(SUBSTITUTE(TRIM(formulario!N472),".",""))&gt;=2
),
"OK",
"ERROR"
)
)</f>
        <v/>
      </c>
      <c r="O472" t="str">
        <f>IF(formulario!O472="","",IF(COUNTIF(catalogo_areas_tematicas,formulario!O472)&gt;0,"OK","ERROR"))</f>
        <v/>
      </c>
      <c r="P472" t="str">
        <f>IF(formulario!P472="","",IF(COUNTIF(catalogo_tipos_operacion,formulario!P472)&gt;0,"OK","ERROR"))</f>
        <v/>
      </c>
      <c r="Q472" t="str">
        <f>IF(formulario!Q472="","",IF(COUNTIF(catalogo_productos,formulario!Q472)&gt;0,"OK","ERROR"))</f>
        <v/>
      </c>
    </row>
    <row r="473" spans="1:17">
      <c r="A473" t="str">
        <f>IF(TRIM(formulario!A473)="","",IF(AND(ISNUMBER(VALUE(TRIM(formulario!A473))),OR(LEN(TRIM(formulario!A473))=10, LEN(TRIM(formulario!A473))=13)),"OK","ERROR"))</f>
        <v/>
      </c>
      <c r="B473" t="str">
        <f>IF(TRIM(formulario!B473)="","",IF(AND(ISNUMBER(SEARCH("@",formulario!B473)),ISNUMBER(SEARCH(".",formulario!B473)),NOT(ISNUMBER(SEARCH(" ",formulario!B473)))),"OK","ERROR"))</f>
        <v/>
      </c>
      <c r="C473" t="str">
        <f>IF(TRIM(formulario!C473)="","",IF(AND(LEN(TRIM(formulario!C473))=10,ISNUMBER(VALUE(TRIM(formulario!C473))),LEFT(TRIM(formulario!C473),1)="0"),"OK","ERROR"))</f>
        <v/>
      </c>
      <c r="D473" t="str">
        <f>IF(formulario!D473="","",IF(COUNTIF(catalogo_provincias,formulario!D473)&gt;0,"OK","ERROR"))</f>
        <v/>
      </c>
      <c r="E473" t="str">
        <f>IF(formulario!E473="","",IF(COUNTIF(catalogo_ubicacion!$I$2:$I$222,formulario!D473&amp;"|"&amp;formulario!E473)&gt;0,"OK","ERROR"))</f>
        <v/>
      </c>
      <c r="F473" t="str">
        <f>IF(formulario!F473="","",IF(COUNTIF(catalogo_ubicacion!$E$2:$E$1300,formulario!D473&amp;"|"&amp;formulario!E473&amp;"|"&amp;formulario!F473)&gt;0,"OK","ERROR"))</f>
        <v/>
      </c>
      <c r="G473" t="str">
        <f>IF(TRIM(formulario!G473)="","",IF(LEN(formulario!G473)&lt;=256,"OK","ERROR"))</f>
        <v/>
      </c>
      <c r="H473" t="str">
        <f>IF(TRIM(formulario!H473)="","",IF(LEN(formulario!H473)&lt;=256,"OK","ERROR"))</f>
        <v/>
      </c>
      <c r="I473" t="str">
        <f>IF(
TRIM(formulario!I473)="",
"",
IF(
AND(
ISERROR(SEARCH(",",TRIM(formulario!I473))),
LEN(TRIM(formulario!I473))-LEN(SUBSTITUTE(TRIM(formulario!I473),".",""))&lt;=1,
ISNUMBER(--SUBSTITUTE(TRIM(formulario!I473),".","")),
NOT(LEFT(TRIM(formulario!I473),1)="."),
NOT(RIGHT(TRIM(formulario!I473),1)=".")
),
"OK",
"ERROR"
)
)</f>
        <v/>
      </c>
      <c r="J473" t="str">
        <f>IF(TRIM(formulario!J473)="","",IF(LEN(formulario!J473)&lt;=256,"OK","ERROR"))</f>
        <v/>
      </c>
      <c r="K473" t="str">
        <f>IF(TRIM(formulario!K473)="","",IF(LEN(formulario!K473)&lt;=1024,"OK","ERROR"))</f>
        <v/>
      </c>
      <c r="L473" t="str">
        <f>IF(
TRIM(formulario!L473)="",
"",
IF(
AND(
ISERROR(SEARCH(",",TRIM(formulario!L473))),
LEN(TRIM(formulario!L473))-LEN(SUBSTITUTE(TRIM(formulario!L473),".",""))&lt;=1,
ISNUMBER(--SUBSTITUTE(TRIM(formulario!L473),".","")),
NOT(LEFT(TRIM(formulario!L473),1)="."),
NOT(RIGHT(TRIM(formulario!L473),1)=".")
),
"OK",
"ERROR"
)
)</f>
        <v/>
      </c>
      <c r="M473" t="str">
        <f>IF(
TRIM(formulario!M473)="",
"",
IF(
AND(
LEN(TRIM(formulario!M473))=10,
MID(TRIM(formulario!M473),3,1)="/",
MID(TRIM(formulario!M473),6,1)="/",
ISNUMBER(DATE(
VALUE(RIGHT(TRIM(formulario!M473),4)),
VALUE(MID(TRIM(formulario!M473),4,2)),
VALUE(LEFT(TRIM(formulario!M473),2))
))
),
"OK",
"ERROR"
)
)</f>
        <v/>
      </c>
      <c r="N473" t="str">
        <f>IF(
TRIM(formulario!N473)="",
"",
IF(
AND(
LEFT(TRIM(formulario!N473),1)="[",
RIGHT(TRIM(formulario!N473),1)="]",
LEN(TRIM(formulario!N473))-LEN(SUBSTITUTE(TRIM(formulario!N473),"[",""))&gt;=1,
LEN(TRIM(formulario!N473))-LEN(SUBSTITUTE(TRIM(formulario!N473),"]",""))&gt;=1,
LEN(TRIM(formulario!N473))-LEN(SUBSTITUTE(TRIM(formulario!N473),".",""))&gt;=2
),
"OK",
"ERROR"
)
)</f>
        <v/>
      </c>
      <c r="O473" t="str">
        <f>IF(formulario!O473="","",IF(COUNTIF(catalogo_areas_tematicas,formulario!O473)&gt;0,"OK","ERROR"))</f>
        <v/>
      </c>
      <c r="P473" t="str">
        <f>IF(formulario!P473="","",IF(COUNTIF(catalogo_tipos_operacion,formulario!P473)&gt;0,"OK","ERROR"))</f>
        <v/>
      </c>
      <c r="Q473" t="str">
        <f>IF(formulario!Q473="","",IF(COUNTIF(catalogo_productos,formulario!Q473)&gt;0,"OK","ERROR"))</f>
        <v/>
      </c>
    </row>
    <row r="474" spans="1:17">
      <c r="A474" t="str">
        <f>IF(TRIM(formulario!A474)="","",IF(AND(ISNUMBER(VALUE(TRIM(formulario!A474))),OR(LEN(TRIM(formulario!A474))=10, LEN(TRIM(formulario!A474))=13)),"OK","ERROR"))</f>
        <v/>
      </c>
      <c r="B474" t="str">
        <f>IF(TRIM(formulario!B474)="","",IF(AND(ISNUMBER(SEARCH("@",formulario!B474)),ISNUMBER(SEARCH(".",formulario!B474)),NOT(ISNUMBER(SEARCH(" ",formulario!B474)))),"OK","ERROR"))</f>
        <v/>
      </c>
      <c r="C474" t="str">
        <f>IF(TRIM(formulario!C474)="","",IF(AND(LEN(TRIM(formulario!C474))=10,ISNUMBER(VALUE(TRIM(formulario!C474))),LEFT(TRIM(formulario!C474),1)="0"),"OK","ERROR"))</f>
        <v/>
      </c>
      <c r="D474" t="str">
        <f>IF(formulario!D474="","",IF(COUNTIF(catalogo_provincias,formulario!D474)&gt;0,"OK","ERROR"))</f>
        <v/>
      </c>
      <c r="E474" t="str">
        <f>IF(formulario!E474="","",IF(COUNTIF(catalogo_ubicacion!$I$2:$I$222,formulario!D474&amp;"|"&amp;formulario!E474)&gt;0,"OK","ERROR"))</f>
        <v/>
      </c>
      <c r="F474" t="str">
        <f>IF(formulario!F474="","",IF(COUNTIF(catalogo_ubicacion!$E$2:$E$1300,formulario!D474&amp;"|"&amp;formulario!E474&amp;"|"&amp;formulario!F474)&gt;0,"OK","ERROR"))</f>
        <v/>
      </c>
      <c r="G474" t="str">
        <f>IF(TRIM(formulario!G474)="","",IF(LEN(formulario!G474)&lt;=256,"OK","ERROR"))</f>
        <v/>
      </c>
      <c r="H474" t="str">
        <f>IF(TRIM(formulario!H474)="","",IF(LEN(formulario!H474)&lt;=256,"OK","ERROR"))</f>
        <v/>
      </c>
      <c r="I474" t="str">
        <f>IF(
TRIM(formulario!I474)="",
"",
IF(
AND(
ISERROR(SEARCH(",",TRIM(formulario!I474))),
LEN(TRIM(formulario!I474))-LEN(SUBSTITUTE(TRIM(formulario!I474),".",""))&lt;=1,
ISNUMBER(--SUBSTITUTE(TRIM(formulario!I474),".","")),
NOT(LEFT(TRIM(formulario!I474),1)="."),
NOT(RIGHT(TRIM(formulario!I474),1)=".")
),
"OK",
"ERROR"
)
)</f>
        <v/>
      </c>
      <c r="J474" t="str">
        <f>IF(TRIM(formulario!J474)="","",IF(LEN(formulario!J474)&lt;=256,"OK","ERROR"))</f>
        <v/>
      </c>
      <c r="K474" t="str">
        <f>IF(TRIM(formulario!K474)="","",IF(LEN(formulario!K474)&lt;=1024,"OK","ERROR"))</f>
        <v/>
      </c>
      <c r="L474" t="str">
        <f>IF(
TRIM(formulario!L474)="",
"",
IF(
AND(
ISERROR(SEARCH(",",TRIM(formulario!L474))),
LEN(TRIM(formulario!L474))-LEN(SUBSTITUTE(TRIM(formulario!L474),".",""))&lt;=1,
ISNUMBER(--SUBSTITUTE(TRIM(formulario!L474),".","")),
NOT(LEFT(TRIM(formulario!L474),1)="."),
NOT(RIGHT(TRIM(formulario!L474),1)=".")
),
"OK",
"ERROR"
)
)</f>
        <v/>
      </c>
      <c r="M474" t="str">
        <f>IF(
TRIM(formulario!M474)="",
"",
IF(
AND(
LEN(TRIM(formulario!M474))=10,
MID(TRIM(formulario!M474),3,1)="/",
MID(TRIM(formulario!M474),6,1)="/",
ISNUMBER(DATE(
VALUE(RIGHT(TRIM(formulario!M474),4)),
VALUE(MID(TRIM(formulario!M474),4,2)),
VALUE(LEFT(TRIM(formulario!M474),2))
))
),
"OK",
"ERROR"
)
)</f>
        <v/>
      </c>
      <c r="N474" t="str">
        <f>IF(
TRIM(formulario!N474)="",
"",
IF(
AND(
LEFT(TRIM(formulario!N474),1)="[",
RIGHT(TRIM(formulario!N474),1)="]",
LEN(TRIM(formulario!N474))-LEN(SUBSTITUTE(TRIM(formulario!N474),"[",""))&gt;=1,
LEN(TRIM(formulario!N474))-LEN(SUBSTITUTE(TRIM(formulario!N474),"]",""))&gt;=1,
LEN(TRIM(formulario!N474))-LEN(SUBSTITUTE(TRIM(formulario!N474),".",""))&gt;=2
),
"OK",
"ERROR"
)
)</f>
        <v/>
      </c>
      <c r="O474" t="str">
        <f>IF(formulario!O474="","",IF(COUNTIF(catalogo_areas_tematicas,formulario!O474)&gt;0,"OK","ERROR"))</f>
        <v/>
      </c>
      <c r="P474" t="str">
        <f>IF(formulario!P474="","",IF(COUNTIF(catalogo_tipos_operacion,formulario!P474)&gt;0,"OK","ERROR"))</f>
        <v/>
      </c>
      <c r="Q474" t="str">
        <f>IF(formulario!Q474="","",IF(COUNTIF(catalogo_productos,formulario!Q474)&gt;0,"OK","ERROR"))</f>
        <v/>
      </c>
    </row>
    <row r="475" spans="1:17">
      <c r="A475" t="str">
        <f>IF(TRIM(formulario!A475)="","",IF(AND(ISNUMBER(VALUE(TRIM(formulario!A475))),OR(LEN(TRIM(formulario!A475))=10, LEN(TRIM(formulario!A475))=13)),"OK","ERROR"))</f>
        <v/>
      </c>
      <c r="B475" t="str">
        <f>IF(TRIM(formulario!B475)="","",IF(AND(ISNUMBER(SEARCH("@",formulario!B475)),ISNUMBER(SEARCH(".",formulario!B475)),NOT(ISNUMBER(SEARCH(" ",formulario!B475)))),"OK","ERROR"))</f>
        <v/>
      </c>
      <c r="C475" t="str">
        <f>IF(TRIM(formulario!C475)="","",IF(AND(LEN(TRIM(formulario!C475))=10,ISNUMBER(VALUE(TRIM(formulario!C475))),LEFT(TRIM(formulario!C475),1)="0"),"OK","ERROR"))</f>
        <v/>
      </c>
      <c r="D475" t="str">
        <f>IF(formulario!D475="","",IF(COUNTIF(catalogo_provincias,formulario!D475)&gt;0,"OK","ERROR"))</f>
        <v/>
      </c>
      <c r="E475" t="str">
        <f>IF(formulario!E475="","",IF(COUNTIF(catalogo_ubicacion!$I$2:$I$222,formulario!D475&amp;"|"&amp;formulario!E475)&gt;0,"OK","ERROR"))</f>
        <v/>
      </c>
      <c r="F475" t="str">
        <f>IF(formulario!F475="","",IF(COUNTIF(catalogo_ubicacion!$E$2:$E$1300,formulario!D475&amp;"|"&amp;formulario!E475&amp;"|"&amp;formulario!F475)&gt;0,"OK","ERROR"))</f>
        <v/>
      </c>
      <c r="G475" t="str">
        <f>IF(TRIM(formulario!G475)="","",IF(LEN(formulario!G475)&lt;=256,"OK","ERROR"))</f>
        <v/>
      </c>
      <c r="H475" t="str">
        <f>IF(TRIM(formulario!H475)="","",IF(LEN(formulario!H475)&lt;=256,"OK","ERROR"))</f>
        <v/>
      </c>
      <c r="I475" t="str">
        <f>IF(
TRIM(formulario!I475)="",
"",
IF(
AND(
ISERROR(SEARCH(",",TRIM(formulario!I475))),
LEN(TRIM(formulario!I475))-LEN(SUBSTITUTE(TRIM(formulario!I475),".",""))&lt;=1,
ISNUMBER(--SUBSTITUTE(TRIM(formulario!I475),".","")),
NOT(LEFT(TRIM(formulario!I475),1)="."),
NOT(RIGHT(TRIM(formulario!I475),1)=".")
),
"OK",
"ERROR"
)
)</f>
        <v/>
      </c>
      <c r="J475" t="str">
        <f>IF(TRIM(formulario!J475)="","",IF(LEN(formulario!J475)&lt;=256,"OK","ERROR"))</f>
        <v/>
      </c>
      <c r="K475" t="str">
        <f>IF(TRIM(formulario!K475)="","",IF(LEN(formulario!K475)&lt;=1024,"OK","ERROR"))</f>
        <v/>
      </c>
      <c r="L475" t="str">
        <f>IF(
TRIM(formulario!L475)="",
"",
IF(
AND(
ISERROR(SEARCH(",",TRIM(formulario!L475))),
LEN(TRIM(formulario!L475))-LEN(SUBSTITUTE(TRIM(formulario!L475),".",""))&lt;=1,
ISNUMBER(--SUBSTITUTE(TRIM(formulario!L475),".","")),
NOT(LEFT(TRIM(formulario!L475),1)="."),
NOT(RIGHT(TRIM(formulario!L475),1)=".")
),
"OK",
"ERROR"
)
)</f>
        <v/>
      </c>
      <c r="M475" t="str">
        <f>IF(
TRIM(formulario!M475)="",
"",
IF(
AND(
LEN(TRIM(formulario!M475))=10,
MID(TRIM(formulario!M475),3,1)="/",
MID(TRIM(formulario!M475),6,1)="/",
ISNUMBER(DATE(
VALUE(RIGHT(TRIM(formulario!M475),4)),
VALUE(MID(TRIM(formulario!M475),4,2)),
VALUE(LEFT(TRIM(formulario!M475),2))
))
),
"OK",
"ERROR"
)
)</f>
        <v/>
      </c>
      <c r="N475" t="str">
        <f>IF(
TRIM(formulario!N475)="",
"",
IF(
AND(
LEFT(TRIM(formulario!N475),1)="[",
RIGHT(TRIM(formulario!N475),1)="]",
LEN(TRIM(formulario!N475))-LEN(SUBSTITUTE(TRIM(formulario!N475),"[",""))&gt;=1,
LEN(TRIM(formulario!N475))-LEN(SUBSTITUTE(TRIM(formulario!N475),"]",""))&gt;=1,
LEN(TRIM(formulario!N475))-LEN(SUBSTITUTE(TRIM(formulario!N475),".",""))&gt;=2
),
"OK",
"ERROR"
)
)</f>
        <v/>
      </c>
      <c r="O475" t="str">
        <f>IF(formulario!O475="","",IF(COUNTIF(catalogo_areas_tematicas,formulario!O475)&gt;0,"OK","ERROR"))</f>
        <v/>
      </c>
      <c r="P475" t="str">
        <f>IF(formulario!P475="","",IF(COUNTIF(catalogo_tipos_operacion,formulario!P475)&gt;0,"OK","ERROR"))</f>
        <v/>
      </c>
      <c r="Q475" t="str">
        <f>IF(formulario!Q475="","",IF(COUNTIF(catalogo_productos,formulario!Q475)&gt;0,"OK","ERROR"))</f>
        <v/>
      </c>
    </row>
    <row r="476" spans="1:17">
      <c r="A476" t="str">
        <f>IF(TRIM(formulario!A476)="","",IF(AND(ISNUMBER(VALUE(TRIM(formulario!A476))),OR(LEN(TRIM(formulario!A476))=10, LEN(TRIM(formulario!A476))=13)),"OK","ERROR"))</f>
        <v/>
      </c>
      <c r="B476" t="str">
        <f>IF(TRIM(formulario!B476)="","",IF(AND(ISNUMBER(SEARCH("@",formulario!B476)),ISNUMBER(SEARCH(".",formulario!B476)),NOT(ISNUMBER(SEARCH(" ",formulario!B476)))),"OK","ERROR"))</f>
        <v/>
      </c>
      <c r="C476" t="str">
        <f>IF(TRIM(formulario!C476)="","",IF(AND(LEN(TRIM(formulario!C476))=10,ISNUMBER(VALUE(TRIM(formulario!C476))),LEFT(TRIM(formulario!C476),1)="0"),"OK","ERROR"))</f>
        <v/>
      </c>
      <c r="D476" t="str">
        <f>IF(formulario!D476="","",IF(COUNTIF(catalogo_provincias,formulario!D476)&gt;0,"OK","ERROR"))</f>
        <v/>
      </c>
      <c r="E476" t="str">
        <f>IF(formulario!E476="","",IF(COUNTIF(catalogo_ubicacion!$I$2:$I$222,formulario!D476&amp;"|"&amp;formulario!E476)&gt;0,"OK","ERROR"))</f>
        <v/>
      </c>
      <c r="F476" t="str">
        <f>IF(formulario!F476="","",IF(COUNTIF(catalogo_ubicacion!$E$2:$E$1300,formulario!D476&amp;"|"&amp;formulario!E476&amp;"|"&amp;formulario!F476)&gt;0,"OK","ERROR"))</f>
        <v/>
      </c>
      <c r="G476" t="str">
        <f>IF(TRIM(formulario!G476)="","",IF(LEN(formulario!G476)&lt;=256,"OK","ERROR"))</f>
        <v/>
      </c>
      <c r="H476" t="str">
        <f>IF(TRIM(formulario!H476)="","",IF(LEN(formulario!H476)&lt;=256,"OK","ERROR"))</f>
        <v/>
      </c>
      <c r="I476" t="str">
        <f>IF(
TRIM(formulario!I476)="",
"",
IF(
AND(
ISERROR(SEARCH(",",TRIM(formulario!I476))),
LEN(TRIM(formulario!I476))-LEN(SUBSTITUTE(TRIM(formulario!I476),".",""))&lt;=1,
ISNUMBER(--SUBSTITUTE(TRIM(formulario!I476),".","")),
NOT(LEFT(TRIM(formulario!I476),1)="."),
NOT(RIGHT(TRIM(formulario!I476),1)=".")
),
"OK",
"ERROR"
)
)</f>
        <v/>
      </c>
      <c r="J476" t="str">
        <f>IF(TRIM(formulario!J476)="","",IF(LEN(formulario!J476)&lt;=256,"OK","ERROR"))</f>
        <v/>
      </c>
      <c r="K476" t="str">
        <f>IF(TRIM(formulario!K476)="","",IF(LEN(formulario!K476)&lt;=1024,"OK","ERROR"))</f>
        <v/>
      </c>
      <c r="L476" t="str">
        <f>IF(
TRIM(formulario!L476)="",
"",
IF(
AND(
ISERROR(SEARCH(",",TRIM(formulario!L476))),
LEN(TRIM(formulario!L476))-LEN(SUBSTITUTE(TRIM(formulario!L476),".",""))&lt;=1,
ISNUMBER(--SUBSTITUTE(TRIM(formulario!L476),".","")),
NOT(LEFT(TRIM(formulario!L476),1)="."),
NOT(RIGHT(TRIM(formulario!L476),1)=".")
),
"OK",
"ERROR"
)
)</f>
        <v/>
      </c>
      <c r="M476" t="str">
        <f>IF(
TRIM(formulario!M476)="",
"",
IF(
AND(
LEN(TRIM(formulario!M476))=10,
MID(TRIM(formulario!M476),3,1)="/",
MID(TRIM(formulario!M476),6,1)="/",
ISNUMBER(DATE(
VALUE(RIGHT(TRIM(formulario!M476),4)),
VALUE(MID(TRIM(formulario!M476),4,2)),
VALUE(LEFT(TRIM(formulario!M476),2))
))
),
"OK",
"ERROR"
)
)</f>
        <v/>
      </c>
      <c r="N476" t="str">
        <f>IF(
TRIM(formulario!N476)="",
"",
IF(
AND(
LEFT(TRIM(formulario!N476),1)="[",
RIGHT(TRIM(formulario!N476),1)="]",
LEN(TRIM(formulario!N476))-LEN(SUBSTITUTE(TRIM(formulario!N476),"[",""))&gt;=1,
LEN(TRIM(formulario!N476))-LEN(SUBSTITUTE(TRIM(formulario!N476),"]",""))&gt;=1,
LEN(TRIM(formulario!N476))-LEN(SUBSTITUTE(TRIM(formulario!N476),".",""))&gt;=2
),
"OK",
"ERROR"
)
)</f>
        <v/>
      </c>
      <c r="O476" t="str">
        <f>IF(formulario!O476="","",IF(COUNTIF(catalogo_areas_tematicas,formulario!O476)&gt;0,"OK","ERROR"))</f>
        <v/>
      </c>
      <c r="P476" t="str">
        <f>IF(formulario!P476="","",IF(COUNTIF(catalogo_tipos_operacion,formulario!P476)&gt;0,"OK","ERROR"))</f>
        <v/>
      </c>
      <c r="Q476" t="str">
        <f>IF(formulario!Q476="","",IF(COUNTIF(catalogo_productos,formulario!Q476)&gt;0,"OK","ERROR"))</f>
        <v/>
      </c>
    </row>
    <row r="477" spans="1:17">
      <c r="A477" t="str">
        <f>IF(TRIM(formulario!A477)="","",IF(AND(ISNUMBER(VALUE(TRIM(formulario!A477))),OR(LEN(TRIM(formulario!A477))=10, LEN(TRIM(formulario!A477))=13)),"OK","ERROR"))</f>
        <v/>
      </c>
      <c r="B477" t="str">
        <f>IF(TRIM(formulario!B477)="","",IF(AND(ISNUMBER(SEARCH("@",formulario!B477)),ISNUMBER(SEARCH(".",formulario!B477)),NOT(ISNUMBER(SEARCH(" ",formulario!B477)))),"OK","ERROR"))</f>
        <v/>
      </c>
      <c r="C477" t="str">
        <f>IF(TRIM(formulario!C477)="","",IF(AND(LEN(TRIM(formulario!C477))=10,ISNUMBER(VALUE(TRIM(formulario!C477))),LEFT(TRIM(formulario!C477),1)="0"),"OK","ERROR"))</f>
        <v/>
      </c>
      <c r="D477" t="str">
        <f>IF(formulario!D477="","",IF(COUNTIF(catalogo_provincias,formulario!D477)&gt;0,"OK","ERROR"))</f>
        <v/>
      </c>
      <c r="E477" t="str">
        <f>IF(formulario!E477="","",IF(COUNTIF(catalogo_ubicacion!$I$2:$I$222,formulario!D477&amp;"|"&amp;formulario!E477)&gt;0,"OK","ERROR"))</f>
        <v/>
      </c>
      <c r="F477" t="str">
        <f>IF(formulario!F477="","",IF(COUNTIF(catalogo_ubicacion!$E$2:$E$1300,formulario!D477&amp;"|"&amp;formulario!E477&amp;"|"&amp;formulario!F477)&gt;0,"OK","ERROR"))</f>
        <v/>
      </c>
      <c r="G477" t="str">
        <f>IF(TRIM(formulario!G477)="","",IF(LEN(formulario!G477)&lt;=256,"OK","ERROR"))</f>
        <v/>
      </c>
      <c r="H477" t="str">
        <f>IF(TRIM(formulario!H477)="","",IF(LEN(formulario!H477)&lt;=256,"OK","ERROR"))</f>
        <v/>
      </c>
      <c r="I477" t="str">
        <f>IF(
TRIM(formulario!I477)="",
"",
IF(
AND(
ISERROR(SEARCH(",",TRIM(formulario!I477))),
LEN(TRIM(formulario!I477))-LEN(SUBSTITUTE(TRIM(formulario!I477),".",""))&lt;=1,
ISNUMBER(--SUBSTITUTE(TRIM(formulario!I477),".","")),
NOT(LEFT(TRIM(formulario!I477),1)="."),
NOT(RIGHT(TRIM(formulario!I477),1)=".")
),
"OK",
"ERROR"
)
)</f>
        <v/>
      </c>
      <c r="J477" t="str">
        <f>IF(TRIM(formulario!J477)="","",IF(LEN(formulario!J477)&lt;=256,"OK","ERROR"))</f>
        <v/>
      </c>
      <c r="K477" t="str">
        <f>IF(TRIM(formulario!K477)="","",IF(LEN(formulario!K477)&lt;=1024,"OK","ERROR"))</f>
        <v/>
      </c>
      <c r="L477" t="str">
        <f>IF(
TRIM(formulario!L477)="",
"",
IF(
AND(
ISERROR(SEARCH(",",TRIM(formulario!L477))),
LEN(TRIM(formulario!L477))-LEN(SUBSTITUTE(TRIM(formulario!L477),".",""))&lt;=1,
ISNUMBER(--SUBSTITUTE(TRIM(formulario!L477),".","")),
NOT(LEFT(TRIM(formulario!L477),1)="."),
NOT(RIGHT(TRIM(formulario!L477),1)=".")
),
"OK",
"ERROR"
)
)</f>
        <v/>
      </c>
      <c r="M477" t="str">
        <f>IF(
TRIM(formulario!M477)="",
"",
IF(
AND(
LEN(TRIM(formulario!M477))=10,
MID(TRIM(formulario!M477),3,1)="/",
MID(TRIM(formulario!M477),6,1)="/",
ISNUMBER(DATE(
VALUE(RIGHT(TRIM(formulario!M477),4)),
VALUE(MID(TRIM(formulario!M477),4,2)),
VALUE(LEFT(TRIM(formulario!M477),2))
))
),
"OK",
"ERROR"
)
)</f>
        <v/>
      </c>
      <c r="N477" t="str">
        <f>IF(
TRIM(formulario!N477)="",
"",
IF(
AND(
LEFT(TRIM(formulario!N477),1)="[",
RIGHT(TRIM(formulario!N477),1)="]",
LEN(TRIM(formulario!N477))-LEN(SUBSTITUTE(TRIM(formulario!N477),"[",""))&gt;=1,
LEN(TRIM(formulario!N477))-LEN(SUBSTITUTE(TRIM(formulario!N477),"]",""))&gt;=1,
LEN(TRIM(formulario!N477))-LEN(SUBSTITUTE(TRIM(formulario!N477),".",""))&gt;=2
),
"OK",
"ERROR"
)
)</f>
        <v/>
      </c>
      <c r="O477" t="str">
        <f>IF(formulario!O477="","",IF(COUNTIF(catalogo_areas_tematicas,formulario!O477)&gt;0,"OK","ERROR"))</f>
        <v/>
      </c>
      <c r="P477" t="str">
        <f>IF(formulario!P477="","",IF(COUNTIF(catalogo_tipos_operacion,formulario!P477)&gt;0,"OK","ERROR"))</f>
        <v/>
      </c>
      <c r="Q477" t="str">
        <f>IF(formulario!Q477="","",IF(COUNTIF(catalogo_productos,formulario!Q477)&gt;0,"OK","ERROR"))</f>
        <v/>
      </c>
    </row>
    <row r="478" spans="1:17">
      <c r="A478" t="str">
        <f>IF(TRIM(formulario!A478)="","",IF(AND(ISNUMBER(VALUE(TRIM(formulario!A478))),OR(LEN(TRIM(formulario!A478))=10, LEN(TRIM(formulario!A478))=13)),"OK","ERROR"))</f>
        <v/>
      </c>
      <c r="B478" t="str">
        <f>IF(TRIM(formulario!B478)="","",IF(AND(ISNUMBER(SEARCH("@",formulario!B478)),ISNUMBER(SEARCH(".",formulario!B478)),NOT(ISNUMBER(SEARCH(" ",formulario!B478)))),"OK","ERROR"))</f>
        <v/>
      </c>
      <c r="C478" t="str">
        <f>IF(TRIM(formulario!C478)="","",IF(AND(LEN(TRIM(formulario!C478))=10,ISNUMBER(VALUE(TRIM(formulario!C478))),LEFT(TRIM(formulario!C478),1)="0"),"OK","ERROR"))</f>
        <v/>
      </c>
      <c r="D478" t="str">
        <f>IF(formulario!D478="","",IF(COUNTIF(catalogo_provincias,formulario!D478)&gt;0,"OK","ERROR"))</f>
        <v/>
      </c>
      <c r="E478" t="str">
        <f>IF(formulario!E478="","",IF(COUNTIF(catalogo_ubicacion!$I$2:$I$222,formulario!D478&amp;"|"&amp;formulario!E478)&gt;0,"OK","ERROR"))</f>
        <v/>
      </c>
      <c r="F478" t="str">
        <f>IF(formulario!F478="","",IF(COUNTIF(catalogo_ubicacion!$E$2:$E$1300,formulario!D478&amp;"|"&amp;formulario!E478&amp;"|"&amp;formulario!F478)&gt;0,"OK","ERROR"))</f>
        <v/>
      </c>
      <c r="G478" t="str">
        <f>IF(TRIM(formulario!G478)="","",IF(LEN(formulario!G478)&lt;=256,"OK","ERROR"))</f>
        <v/>
      </c>
      <c r="H478" t="str">
        <f>IF(TRIM(formulario!H478)="","",IF(LEN(formulario!H478)&lt;=256,"OK","ERROR"))</f>
        <v/>
      </c>
      <c r="I478" t="str">
        <f>IF(
TRIM(formulario!I478)="",
"",
IF(
AND(
ISERROR(SEARCH(",",TRIM(formulario!I478))),
LEN(TRIM(formulario!I478))-LEN(SUBSTITUTE(TRIM(formulario!I478),".",""))&lt;=1,
ISNUMBER(--SUBSTITUTE(TRIM(formulario!I478),".","")),
NOT(LEFT(TRIM(formulario!I478),1)="."),
NOT(RIGHT(TRIM(formulario!I478),1)=".")
),
"OK",
"ERROR"
)
)</f>
        <v/>
      </c>
      <c r="J478" t="str">
        <f>IF(TRIM(formulario!J478)="","",IF(LEN(formulario!J478)&lt;=256,"OK","ERROR"))</f>
        <v/>
      </c>
      <c r="K478" t="str">
        <f>IF(TRIM(formulario!K478)="","",IF(LEN(formulario!K478)&lt;=1024,"OK","ERROR"))</f>
        <v/>
      </c>
      <c r="L478" t="str">
        <f>IF(
TRIM(formulario!L478)="",
"",
IF(
AND(
ISERROR(SEARCH(",",TRIM(formulario!L478))),
LEN(TRIM(formulario!L478))-LEN(SUBSTITUTE(TRIM(formulario!L478),".",""))&lt;=1,
ISNUMBER(--SUBSTITUTE(TRIM(formulario!L478),".","")),
NOT(LEFT(TRIM(formulario!L478),1)="."),
NOT(RIGHT(TRIM(formulario!L478),1)=".")
),
"OK",
"ERROR"
)
)</f>
        <v/>
      </c>
      <c r="M478" t="str">
        <f>IF(
TRIM(formulario!M478)="",
"",
IF(
AND(
LEN(TRIM(formulario!M478))=10,
MID(TRIM(formulario!M478),3,1)="/",
MID(TRIM(formulario!M478),6,1)="/",
ISNUMBER(DATE(
VALUE(RIGHT(TRIM(formulario!M478),4)),
VALUE(MID(TRIM(formulario!M478),4,2)),
VALUE(LEFT(TRIM(formulario!M478),2))
))
),
"OK",
"ERROR"
)
)</f>
        <v/>
      </c>
      <c r="N478" t="str">
        <f>IF(
TRIM(formulario!N478)="",
"",
IF(
AND(
LEFT(TRIM(formulario!N478),1)="[",
RIGHT(TRIM(formulario!N478),1)="]",
LEN(TRIM(formulario!N478))-LEN(SUBSTITUTE(TRIM(formulario!N478),"[",""))&gt;=1,
LEN(TRIM(formulario!N478))-LEN(SUBSTITUTE(TRIM(formulario!N478),"]",""))&gt;=1,
LEN(TRIM(formulario!N478))-LEN(SUBSTITUTE(TRIM(formulario!N478),".",""))&gt;=2
),
"OK",
"ERROR"
)
)</f>
        <v/>
      </c>
      <c r="O478" t="str">
        <f>IF(formulario!O478="","",IF(COUNTIF(catalogo_areas_tematicas,formulario!O478)&gt;0,"OK","ERROR"))</f>
        <v/>
      </c>
      <c r="P478" t="str">
        <f>IF(formulario!P478="","",IF(COUNTIF(catalogo_tipos_operacion,formulario!P478)&gt;0,"OK","ERROR"))</f>
        <v/>
      </c>
      <c r="Q478" t="str">
        <f>IF(formulario!Q478="","",IF(COUNTIF(catalogo_productos,formulario!Q478)&gt;0,"OK","ERROR"))</f>
        <v/>
      </c>
    </row>
    <row r="479" spans="1:17">
      <c r="A479" t="str">
        <f>IF(TRIM(formulario!A479)="","",IF(AND(ISNUMBER(VALUE(TRIM(formulario!A479))),OR(LEN(TRIM(formulario!A479))=10, LEN(TRIM(formulario!A479))=13)),"OK","ERROR"))</f>
        <v/>
      </c>
      <c r="B479" t="str">
        <f>IF(TRIM(formulario!B479)="","",IF(AND(ISNUMBER(SEARCH("@",formulario!B479)),ISNUMBER(SEARCH(".",formulario!B479)),NOT(ISNUMBER(SEARCH(" ",formulario!B479)))),"OK","ERROR"))</f>
        <v/>
      </c>
      <c r="C479" t="str">
        <f>IF(TRIM(formulario!C479)="","",IF(AND(LEN(TRIM(formulario!C479))=10,ISNUMBER(VALUE(TRIM(formulario!C479))),LEFT(TRIM(formulario!C479),1)="0"),"OK","ERROR"))</f>
        <v/>
      </c>
      <c r="D479" t="str">
        <f>IF(formulario!D479="","",IF(COUNTIF(catalogo_provincias,formulario!D479)&gt;0,"OK","ERROR"))</f>
        <v/>
      </c>
      <c r="E479" t="str">
        <f>IF(formulario!E479="","",IF(COUNTIF(catalogo_ubicacion!$I$2:$I$222,formulario!D479&amp;"|"&amp;formulario!E479)&gt;0,"OK","ERROR"))</f>
        <v/>
      </c>
      <c r="F479" t="str">
        <f>IF(formulario!F479="","",IF(COUNTIF(catalogo_ubicacion!$E$2:$E$1300,formulario!D479&amp;"|"&amp;formulario!E479&amp;"|"&amp;formulario!F479)&gt;0,"OK","ERROR"))</f>
        <v/>
      </c>
      <c r="G479" t="str">
        <f>IF(TRIM(formulario!G479)="","",IF(LEN(formulario!G479)&lt;=256,"OK","ERROR"))</f>
        <v/>
      </c>
      <c r="H479" t="str">
        <f>IF(TRIM(formulario!H479)="","",IF(LEN(formulario!H479)&lt;=256,"OK","ERROR"))</f>
        <v/>
      </c>
      <c r="I479" t="str">
        <f>IF(
TRIM(formulario!I479)="",
"",
IF(
AND(
ISERROR(SEARCH(",",TRIM(formulario!I479))),
LEN(TRIM(formulario!I479))-LEN(SUBSTITUTE(TRIM(formulario!I479),".",""))&lt;=1,
ISNUMBER(--SUBSTITUTE(TRIM(formulario!I479),".","")),
NOT(LEFT(TRIM(formulario!I479),1)="."),
NOT(RIGHT(TRIM(formulario!I479),1)=".")
),
"OK",
"ERROR"
)
)</f>
        <v/>
      </c>
      <c r="J479" t="str">
        <f>IF(TRIM(formulario!J479)="","",IF(LEN(formulario!J479)&lt;=256,"OK","ERROR"))</f>
        <v/>
      </c>
      <c r="K479" t="str">
        <f>IF(TRIM(formulario!K479)="","",IF(LEN(formulario!K479)&lt;=1024,"OK","ERROR"))</f>
        <v/>
      </c>
      <c r="L479" t="str">
        <f>IF(
TRIM(formulario!L479)="",
"",
IF(
AND(
ISERROR(SEARCH(",",TRIM(formulario!L479))),
LEN(TRIM(formulario!L479))-LEN(SUBSTITUTE(TRIM(formulario!L479),".",""))&lt;=1,
ISNUMBER(--SUBSTITUTE(TRIM(formulario!L479),".","")),
NOT(LEFT(TRIM(formulario!L479),1)="."),
NOT(RIGHT(TRIM(formulario!L479),1)=".")
),
"OK",
"ERROR"
)
)</f>
        <v/>
      </c>
      <c r="M479" t="str">
        <f>IF(
TRIM(formulario!M479)="",
"",
IF(
AND(
LEN(TRIM(formulario!M479))=10,
MID(TRIM(formulario!M479),3,1)="/",
MID(TRIM(formulario!M479),6,1)="/",
ISNUMBER(DATE(
VALUE(RIGHT(TRIM(formulario!M479),4)),
VALUE(MID(TRIM(formulario!M479),4,2)),
VALUE(LEFT(TRIM(formulario!M479),2))
))
),
"OK",
"ERROR"
)
)</f>
        <v/>
      </c>
      <c r="N479" t="str">
        <f>IF(
TRIM(formulario!N479)="",
"",
IF(
AND(
LEFT(TRIM(formulario!N479),1)="[",
RIGHT(TRIM(formulario!N479),1)="]",
LEN(TRIM(formulario!N479))-LEN(SUBSTITUTE(TRIM(formulario!N479),"[",""))&gt;=1,
LEN(TRIM(formulario!N479))-LEN(SUBSTITUTE(TRIM(formulario!N479),"]",""))&gt;=1,
LEN(TRIM(formulario!N479))-LEN(SUBSTITUTE(TRIM(formulario!N479),".",""))&gt;=2
),
"OK",
"ERROR"
)
)</f>
        <v/>
      </c>
      <c r="O479" t="str">
        <f>IF(formulario!O479="","",IF(COUNTIF(catalogo_areas_tematicas,formulario!O479)&gt;0,"OK","ERROR"))</f>
        <v/>
      </c>
      <c r="P479" t="str">
        <f>IF(formulario!P479="","",IF(COUNTIF(catalogo_tipos_operacion,formulario!P479)&gt;0,"OK","ERROR"))</f>
        <v/>
      </c>
      <c r="Q479" t="str">
        <f>IF(formulario!Q479="","",IF(COUNTIF(catalogo_productos,formulario!Q479)&gt;0,"OK","ERROR"))</f>
        <v/>
      </c>
    </row>
    <row r="480" spans="1:17">
      <c r="A480" t="str">
        <f>IF(TRIM(formulario!A480)="","",IF(AND(ISNUMBER(VALUE(TRIM(formulario!A480))),OR(LEN(TRIM(formulario!A480))=10, LEN(TRIM(formulario!A480))=13)),"OK","ERROR"))</f>
        <v/>
      </c>
      <c r="B480" t="str">
        <f>IF(TRIM(formulario!B480)="","",IF(AND(ISNUMBER(SEARCH("@",formulario!B480)),ISNUMBER(SEARCH(".",formulario!B480)),NOT(ISNUMBER(SEARCH(" ",formulario!B480)))),"OK","ERROR"))</f>
        <v/>
      </c>
      <c r="C480" t="str">
        <f>IF(TRIM(formulario!C480)="","",IF(AND(LEN(TRIM(formulario!C480))=10,ISNUMBER(VALUE(TRIM(formulario!C480))),LEFT(TRIM(formulario!C480),1)="0"),"OK","ERROR"))</f>
        <v/>
      </c>
      <c r="D480" t="str">
        <f>IF(formulario!D480="","",IF(COUNTIF(catalogo_provincias,formulario!D480)&gt;0,"OK","ERROR"))</f>
        <v/>
      </c>
      <c r="E480" t="str">
        <f>IF(formulario!E480="","",IF(COUNTIF(catalogo_ubicacion!$I$2:$I$222,formulario!D480&amp;"|"&amp;formulario!E480)&gt;0,"OK","ERROR"))</f>
        <v/>
      </c>
      <c r="F480" t="str">
        <f>IF(formulario!F480="","",IF(COUNTIF(catalogo_ubicacion!$E$2:$E$1300,formulario!D480&amp;"|"&amp;formulario!E480&amp;"|"&amp;formulario!F480)&gt;0,"OK","ERROR"))</f>
        <v/>
      </c>
      <c r="G480" t="str">
        <f>IF(TRIM(formulario!G480)="","",IF(LEN(formulario!G480)&lt;=256,"OK","ERROR"))</f>
        <v/>
      </c>
      <c r="H480" t="str">
        <f>IF(TRIM(formulario!H480)="","",IF(LEN(formulario!H480)&lt;=256,"OK","ERROR"))</f>
        <v/>
      </c>
      <c r="I480" t="str">
        <f>IF(
TRIM(formulario!I480)="",
"",
IF(
AND(
ISERROR(SEARCH(",",TRIM(formulario!I480))),
LEN(TRIM(formulario!I480))-LEN(SUBSTITUTE(TRIM(formulario!I480),".",""))&lt;=1,
ISNUMBER(--SUBSTITUTE(TRIM(formulario!I480),".","")),
NOT(LEFT(TRIM(formulario!I480),1)="."),
NOT(RIGHT(TRIM(formulario!I480),1)=".")
),
"OK",
"ERROR"
)
)</f>
        <v/>
      </c>
      <c r="J480" t="str">
        <f>IF(TRIM(formulario!J480)="","",IF(LEN(formulario!J480)&lt;=256,"OK","ERROR"))</f>
        <v/>
      </c>
      <c r="K480" t="str">
        <f>IF(TRIM(formulario!K480)="","",IF(LEN(formulario!K480)&lt;=1024,"OK","ERROR"))</f>
        <v/>
      </c>
      <c r="L480" t="str">
        <f>IF(
TRIM(formulario!L480)="",
"",
IF(
AND(
ISERROR(SEARCH(",",TRIM(formulario!L480))),
LEN(TRIM(formulario!L480))-LEN(SUBSTITUTE(TRIM(formulario!L480),".",""))&lt;=1,
ISNUMBER(--SUBSTITUTE(TRIM(formulario!L480),".","")),
NOT(LEFT(TRIM(formulario!L480),1)="."),
NOT(RIGHT(TRIM(formulario!L480),1)=".")
),
"OK",
"ERROR"
)
)</f>
        <v/>
      </c>
      <c r="M480" t="str">
        <f>IF(
TRIM(formulario!M480)="",
"",
IF(
AND(
LEN(TRIM(formulario!M480))=10,
MID(TRIM(formulario!M480),3,1)="/",
MID(TRIM(formulario!M480),6,1)="/",
ISNUMBER(DATE(
VALUE(RIGHT(TRIM(formulario!M480),4)),
VALUE(MID(TRIM(formulario!M480),4,2)),
VALUE(LEFT(TRIM(formulario!M480),2))
))
),
"OK",
"ERROR"
)
)</f>
        <v/>
      </c>
      <c r="N480" t="str">
        <f>IF(
TRIM(formulario!N480)="",
"",
IF(
AND(
LEFT(TRIM(formulario!N480),1)="[",
RIGHT(TRIM(formulario!N480),1)="]",
LEN(TRIM(formulario!N480))-LEN(SUBSTITUTE(TRIM(formulario!N480),"[",""))&gt;=1,
LEN(TRIM(formulario!N480))-LEN(SUBSTITUTE(TRIM(formulario!N480),"]",""))&gt;=1,
LEN(TRIM(formulario!N480))-LEN(SUBSTITUTE(TRIM(formulario!N480),".",""))&gt;=2
),
"OK",
"ERROR"
)
)</f>
        <v/>
      </c>
      <c r="O480" t="str">
        <f>IF(formulario!O480="","",IF(COUNTIF(catalogo_areas_tematicas,formulario!O480)&gt;0,"OK","ERROR"))</f>
        <v/>
      </c>
      <c r="P480" t="str">
        <f>IF(formulario!P480="","",IF(COUNTIF(catalogo_tipos_operacion,formulario!P480)&gt;0,"OK","ERROR"))</f>
        <v/>
      </c>
      <c r="Q480" t="str">
        <f>IF(formulario!Q480="","",IF(COUNTIF(catalogo_productos,formulario!Q480)&gt;0,"OK","ERROR"))</f>
        <v/>
      </c>
    </row>
    <row r="481" spans="1:17">
      <c r="A481" t="str">
        <f>IF(TRIM(formulario!A481)="","",IF(AND(ISNUMBER(VALUE(TRIM(formulario!A481))),OR(LEN(TRIM(formulario!A481))=10, LEN(TRIM(formulario!A481))=13)),"OK","ERROR"))</f>
        <v/>
      </c>
      <c r="B481" t="str">
        <f>IF(TRIM(formulario!B481)="","",IF(AND(ISNUMBER(SEARCH("@",formulario!B481)),ISNUMBER(SEARCH(".",formulario!B481)),NOT(ISNUMBER(SEARCH(" ",formulario!B481)))),"OK","ERROR"))</f>
        <v/>
      </c>
      <c r="C481" t="str">
        <f>IF(TRIM(formulario!C481)="","",IF(AND(LEN(TRIM(formulario!C481))=10,ISNUMBER(VALUE(TRIM(formulario!C481))),LEFT(TRIM(formulario!C481),1)="0"),"OK","ERROR"))</f>
        <v/>
      </c>
      <c r="D481" t="str">
        <f>IF(formulario!D481="","",IF(COUNTIF(catalogo_provincias,formulario!D481)&gt;0,"OK","ERROR"))</f>
        <v/>
      </c>
      <c r="E481" t="str">
        <f>IF(formulario!E481="","",IF(COUNTIF(catalogo_ubicacion!$I$2:$I$222,formulario!D481&amp;"|"&amp;formulario!E481)&gt;0,"OK","ERROR"))</f>
        <v/>
      </c>
      <c r="F481" t="str">
        <f>IF(formulario!F481="","",IF(COUNTIF(catalogo_ubicacion!$E$2:$E$1300,formulario!D481&amp;"|"&amp;formulario!E481&amp;"|"&amp;formulario!F481)&gt;0,"OK","ERROR"))</f>
        <v/>
      </c>
      <c r="G481" t="str">
        <f>IF(TRIM(formulario!G481)="","",IF(LEN(formulario!G481)&lt;=256,"OK","ERROR"))</f>
        <v/>
      </c>
      <c r="H481" t="str">
        <f>IF(TRIM(formulario!H481)="","",IF(LEN(formulario!H481)&lt;=256,"OK","ERROR"))</f>
        <v/>
      </c>
      <c r="I481" t="str">
        <f>IF(
TRIM(formulario!I481)="",
"",
IF(
AND(
ISERROR(SEARCH(",",TRIM(formulario!I481))),
LEN(TRIM(formulario!I481))-LEN(SUBSTITUTE(TRIM(formulario!I481),".",""))&lt;=1,
ISNUMBER(--SUBSTITUTE(TRIM(formulario!I481),".","")),
NOT(LEFT(TRIM(formulario!I481),1)="."),
NOT(RIGHT(TRIM(formulario!I481),1)=".")
),
"OK",
"ERROR"
)
)</f>
        <v/>
      </c>
      <c r="J481" t="str">
        <f>IF(TRIM(formulario!J481)="","",IF(LEN(formulario!J481)&lt;=256,"OK","ERROR"))</f>
        <v/>
      </c>
      <c r="K481" t="str">
        <f>IF(TRIM(formulario!K481)="","",IF(LEN(formulario!K481)&lt;=1024,"OK","ERROR"))</f>
        <v/>
      </c>
      <c r="L481" t="str">
        <f>IF(
TRIM(formulario!L481)="",
"",
IF(
AND(
ISERROR(SEARCH(",",TRIM(formulario!L481))),
LEN(TRIM(formulario!L481))-LEN(SUBSTITUTE(TRIM(formulario!L481),".",""))&lt;=1,
ISNUMBER(--SUBSTITUTE(TRIM(formulario!L481),".","")),
NOT(LEFT(TRIM(formulario!L481),1)="."),
NOT(RIGHT(TRIM(formulario!L481),1)=".")
),
"OK",
"ERROR"
)
)</f>
        <v/>
      </c>
      <c r="M481" t="str">
        <f>IF(
TRIM(formulario!M481)="",
"",
IF(
AND(
LEN(TRIM(formulario!M481))=10,
MID(TRIM(formulario!M481),3,1)="/",
MID(TRIM(formulario!M481),6,1)="/",
ISNUMBER(DATE(
VALUE(RIGHT(TRIM(formulario!M481),4)),
VALUE(MID(TRIM(formulario!M481),4,2)),
VALUE(LEFT(TRIM(formulario!M481),2))
))
),
"OK",
"ERROR"
)
)</f>
        <v/>
      </c>
      <c r="N481" t="str">
        <f>IF(
TRIM(formulario!N481)="",
"",
IF(
AND(
LEFT(TRIM(formulario!N481),1)="[",
RIGHT(TRIM(formulario!N481),1)="]",
LEN(TRIM(formulario!N481))-LEN(SUBSTITUTE(TRIM(formulario!N481),"[",""))&gt;=1,
LEN(TRIM(formulario!N481))-LEN(SUBSTITUTE(TRIM(formulario!N481),"]",""))&gt;=1,
LEN(TRIM(formulario!N481))-LEN(SUBSTITUTE(TRIM(formulario!N481),".",""))&gt;=2
),
"OK",
"ERROR"
)
)</f>
        <v/>
      </c>
      <c r="O481" t="str">
        <f>IF(formulario!O481="","",IF(COUNTIF(catalogo_areas_tematicas,formulario!O481)&gt;0,"OK","ERROR"))</f>
        <v/>
      </c>
      <c r="P481" t="str">
        <f>IF(formulario!P481="","",IF(COUNTIF(catalogo_tipos_operacion,formulario!P481)&gt;0,"OK","ERROR"))</f>
        <v/>
      </c>
      <c r="Q481" t="str">
        <f>IF(formulario!Q481="","",IF(COUNTIF(catalogo_productos,formulario!Q481)&gt;0,"OK","ERROR"))</f>
        <v/>
      </c>
    </row>
    <row r="482" spans="1:17">
      <c r="A482" t="str">
        <f>IF(TRIM(formulario!A482)="","",IF(AND(ISNUMBER(VALUE(TRIM(formulario!A482))),OR(LEN(TRIM(formulario!A482))=10, LEN(TRIM(formulario!A482))=13)),"OK","ERROR"))</f>
        <v/>
      </c>
      <c r="B482" t="str">
        <f>IF(TRIM(formulario!B482)="","",IF(AND(ISNUMBER(SEARCH("@",formulario!B482)),ISNUMBER(SEARCH(".",formulario!B482)),NOT(ISNUMBER(SEARCH(" ",formulario!B482)))),"OK","ERROR"))</f>
        <v/>
      </c>
      <c r="C482" t="str">
        <f>IF(TRIM(formulario!C482)="","",IF(AND(LEN(TRIM(formulario!C482))=10,ISNUMBER(VALUE(TRIM(formulario!C482))),LEFT(TRIM(formulario!C482),1)="0"),"OK","ERROR"))</f>
        <v/>
      </c>
      <c r="D482" t="str">
        <f>IF(formulario!D482="","",IF(COUNTIF(catalogo_provincias,formulario!D482)&gt;0,"OK","ERROR"))</f>
        <v/>
      </c>
      <c r="E482" t="str">
        <f>IF(formulario!E482="","",IF(COUNTIF(catalogo_ubicacion!$I$2:$I$222,formulario!D482&amp;"|"&amp;formulario!E482)&gt;0,"OK","ERROR"))</f>
        <v/>
      </c>
      <c r="F482" t="str">
        <f>IF(formulario!F482="","",IF(COUNTIF(catalogo_ubicacion!$E$2:$E$1300,formulario!D482&amp;"|"&amp;formulario!E482&amp;"|"&amp;formulario!F482)&gt;0,"OK","ERROR"))</f>
        <v/>
      </c>
      <c r="G482" t="str">
        <f>IF(TRIM(formulario!G482)="","",IF(LEN(formulario!G482)&lt;=256,"OK","ERROR"))</f>
        <v/>
      </c>
      <c r="H482" t="str">
        <f>IF(TRIM(formulario!H482)="","",IF(LEN(formulario!H482)&lt;=256,"OK","ERROR"))</f>
        <v/>
      </c>
      <c r="I482" t="str">
        <f>IF(
TRIM(formulario!I482)="",
"",
IF(
AND(
ISERROR(SEARCH(",",TRIM(formulario!I482))),
LEN(TRIM(formulario!I482))-LEN(SUBSTITUTE(TRIM(formulario!I482),".",""))&lt;=1,
ISNUMBER(--SUBSTITUTE(TRIM(formulario!I482),".","")),
NOT(LEFT(TRIM(formulario!I482),1)="."),
NOT(RIGHT(TRIM(formulario!I482),1)=".")
),
"OK",
"ERROR"
)
)</f>
        <v/>
      </c>
      <c r="J482" t="str">
        <f>IF(TRIM(formulario!J482)="","",IF(LEN(formulario!J482)&lt;=256,"OK","ERROR"))</f>
        <v/>
      </c>
      <c r="K482" t="str">
        <f>IF(TRIM(formulario!K482)="","",IF(LEN(formulario!K482)&lt;=1024,"OK","ERROR"))</f>
        <v/>
      </c>
      <c r="L482" t="str">
        <f>IF(
TRIM(formulario!L482)="",
"",
IF(
AND(
ISERROR(SEARCH(",",TRIM(formulario!L482))),
LEN(TRIM(formulario!L482))-LEN(SUBSTITUTE(TRIM(formulario!L482),".",""))&lt;=1,
ISNUMBER(--SUBSTITUTE(TRIM(formulario!L482),".","")),
NOT(LEFT(TRIM(formulario!L482),1)="."),
NOT(RIGHT(TRIM(formulario!L482),1)=".")
),
"OK",
"ERROR"
)
)</f>
        <v/>
      </c>
      <c r="M482" t="str">
        <f>IF(
TRIM(formulario!M482)="",
"",
IF(
AND(
LEN(TRIM(formulario!M482))=10,
MID(TRIM(formulario!M482),3,1)="/",
MID(TRIM(formulario!M482),6,1)="/",
ISNUMBER(DATE(
VALUE(RIGHT(TRIM(formulario!M482),4)),
VALUE(MID(TRIM(formulario!M482),4,2)),
VALUE(LEFT(TRIM(formulario!M482),2))
))
),
"OK",
"ERROR"
)
)</f>
        <v/>
      </c>
      <c r="N482" t="str">
        <f>IF(
TRIM(formulario!N482)="",
"",
IF(
AND(
LEFT(TRIM(formulario!N482),1)="[",
RIGHT(TRIM(formulario!N482),1)="]",
LEN(TRIM(formulario!N482))-LEN(SUBSTITUTE(TRIM(formulario!N482),"[",""))&gt;=1,
LEN(TRIM(formulario!N482))-LEN(SUBSTITUTE(TRIM(formulario!N482),"]",""))&gt;=1,
LEN(TRIM(formulario!N482))-LEN(SUBSTITUTE(TRIM(formulario!N482),".",""))&gt;=2
),
"OK",
"ERROR"
)
)</f>
        <v/>
      </c>
      <c r="O482" t="str">
        <f>IF(formulario!O482="","",IF(COUNTIF(catalogo_areas_tematicas,formulario!O482)&gt;0,"OK","ERROR"))</f>
        <v/>
      </c>
      <c r="P482" t="str">
        <f>IF(formulario!P482="","",IF(COUNTIF(catalogo_tipos_operacion,formulario!P482)&gt;0,"OK","ERROR"))</f>
        <v/>
      </c>
      <c r="Q482" t="str">
        <f>IF(formulario!Q482="","",IF(COUNTIF(catalogo_productos,formulario!Q482)&gt;0,"OK","ERROR"))</f>
        <v/>
      </c>
    </row>
    <row r="483" spans="1:17">
      <c r="A483" t="str">
        <f>IF(TRIM(formulario!A483)="","",IF(AND(ISNUMBER(VALUE(TRIM(formulario!A483))),OR(LEN(TRIM(formulario!A483))=10, LEN(TRIM(formulario!A483))=13)),"OK","ERROR"))</f>
        <v/>
      </c>
      <c r="B483" t="str">
        <f>IF(TRIM(formulario!B483)="","",IF(AND(ISNUMBER(SEARCH("@",formulario!B483)),ISNUMBER(SEARCH(".",formulario!B483)),NOT(ISNUMBER(SEARCH(" ",formulario!B483)))),"OK","ERROR"))</f>
        <v/>
      </c>
      <c r="C483" t="str">
        <f>IF(TRIM(formulario!C483)="","",IF(AND(LEN(TRIM(formulario!C483))=10,ISNUMBER(VALUE(TRIM(formulario!C483))),LEFT(TRIM(formulario!C483),1)="0"),"OK","ERROR"))</f>
        <v/>
      </c>
      <c r="D483" t="str">
        <f>IF(formulario!D483="","",IF(COUNTIF(catalogo_provincias,formulario!D483)&gt;0,"OK","ERROR"))</f>
        <v/>
      </c>
      <c r="E483" t="str">
        <f>IF(formulario!E483="","",IF(COUNTIF(catalogo_ubicacion!$I$2:$I$222,formulario!D483&amp;"|"&amp;formulario!E483)&gt;0,"OK","ERROR"))</f>
        <v/>
      </c>
      <c r="F483" t="str">
        <f>IF(formulario!F483="","",IF(COUNTIF(catalogo_ubicacion!$E$2:$E$1300,formulario!D483&amp;"|"&amp;formulario!E483&amp;"|"&amp;formulario!F483)&gt;0,"OK","ERROR"))</f>
        <v/>
      </c>
      <c r="G483" t="str">
        <f>IF(TRIM(formulario!G483)="","",IF(LEN(formulario!G483)&lt;=256,"OK","ERROR"))</f>
        <v/>
      </c>
      <c r="H483" t="str">
        <f>IF(TRIM(formulario!H483)="","",IF(LEN(formulario!H483)&lt;=256,"OK","ERROR"))</f>
        <v/>
      </c>
      <c r="I483" t="str">
        <f>IF(
TRIM(formulario!I483)="",
"",
IF(
AND(
ISERROR(SEARCH(",",TRIM(formulario!I483))),
LEN(TRIM(formulario!I483))-LEN(SUBSTITUTE(TRIM(formulario!I483),".",""))&lt;=1,
ISNUMBER(--SUBSTITUTE(TRIM(formulario!I483),".","")),
NOT(LEFT(TRIM(formulario!I483),1)="."),
NOT(RIGHT(TRIM(formulario!I483),1)=".")
),
"OK",
"ERROR"
)
)</f>
        <v/>
      </c>
      <c r="J483" t="str">
        <f>IF(TRIM(formulario!J483)="","",IF(LEN(formulario!J483)&lt;=256,"OK","ERROR"))</f>
        <v/>
      </c>
      <c r="K483" t="str">
        <f>IF(TRIM(formulario!K483)="","",IF(LEN(formulario!K483)&lt;=1024,"OK","ERROR"))</f>
        <v/>
      </c>
      <c r="L483" t="str">
        <f>IF(
TRIM(formulario!L483)="",
"",
IF(
AND(
ISERROR(SEARCH(",",TRIM(formulario!L483))),
LEN(TRIM(formulario!L483))-LEN(SUBSTITUTE(TRIM(formulario!L483),".",""))&lt;=1,
ISNUMBER(--SUBSTITUTE(TRIM(formulario!L483),".","")),
NOT(LEFT(TRIM(formulario!L483),1)="."),
NOT(RIGHT(TRIM(formulario!L483),1)=".")
),
"OK",
"ERROR"
)
)</f>
        <v/>
      </c>
      <c r="M483" t="str">
        <f>IF(
TRIM(formulario!M483)="",
"",
IF(
AND(
LEN(TRIM(formulario!M483))=10,
MID(TRIM(formulario!M483),3,1)="/",
MID(TRIM(formulario!M483),6,1)="/",
ISNUMBER(DATE(
VALUE(RIGHT(TRIM(formulario!M483),4)),
VALUE(MID(TRIM(formulario!M483),4,2)),
VALUE(LEFT(TRIM(formulario!M483),2))
))
),
"OK",
"ERROR"
)
)</f>
        <v/>
      </c>
      <c r="N483" t="str">
        <f>IF(
TRIM(formulario!N483)="",
"",
IF(
AND(
LEFT(TRIM(formulario!N483),1)="[",
RIGHT(TRIM(formulario!N483),1)="]",
LEN(TRIM(formulario!N483))-LEN(SUBSTITUTE(TRIM(formulario!N483),"[",""))&gt;=1,
LEN(TRIM(formulario!N483))-LEN(SUBSTITUTE(TRIM(formulario!N483),"]",""))&gt;=1,
LEN(TRIM(formulario!N483))-LEN(SUBSTITUTE(TRIM(formulario!N483),".",""))&gt;=2
),
"OK",
"ERROR"
)
)</f>
        <v/>
      </c>
      <c r="O483" t="str">
        <f>IF(formulario!O483="","",IF(COUNTIF(catalogo_areas_tematicas,formulario!O483)&gt;0,"OK","ERROR"))</f>
        <v/>
      </c>
      <c r="P483" t="str">
        <f>IF(formulario!P483="","",IF(COUNTIF(catalogo_tipos_operacion,formulario!P483)&gt;0,"OK","ERROR"))</f>
        <v/>
      </c>
      <c r="Q483" t="str">
        <f>IF(formulario!Q483="","",IF(COUNTIF(catalogo_productos,formulario!Q483)&gt;0,"OK","ERROR"))</f>
        <v/>
      </c>
    </row>
    <row r="484" spans="1:17">
      <c r="A484" t="str">
        <f>IF(TRIM(formulario!A484)="","",IF(AND(ISNUMBER(VALUE(TRIM(formulario!A484))),OR(LEN(TRIM(formulario!A484))=10, LEN(TRIM(formulario!A484))=13)),"OK","ERROR"))</f>
        <v/>
      </c>
      <c r="B484" t="str">
        <f>IF(TRIM(formulario!B484)="","",IF(AND(ISNUMBER(SEARCH("@",formulario!B484)),ISNUMBER(SEARCH(".",formulario!B484)),NOT(ISNUMBER(SEARCH(" ",formulario!B484)))),"OK","ERROR"))</f>
        <v/>
      </c>
      <c r="C484" t="str">
        <f>IF(TRIM(formulario!C484)="","",IF(AND(LEN(TRIM(formulario!C484))=10,ISNUMBER(VALUE(TRIM(formulario!C484))),LEFT(TRIM(formulario!C484),1)="0"),"OK","ERROR"))</f>
        <v/>
      </c>
      <c r="D484" t="str">
        <f>IF(formulario!D484="","",IF(COUNTIF(catalogo_provincias,formulario!D484)&gt;0,"OK","ERROR"))</f>
        <v/>
      </c>
      <c r="E484" t="str">
        <f>IF(formulario!E484="","",IF(COUNTIF(catalogo_ubicacion!$I$2:$I$222,formulario!D484&amp;"|"&amp;formulario!E484)&gt;0,"OK","ERROR"))</f>
        <v/>
      </c>
      <c r="F484" t="str">
        <f>IF(formulario!F484="","",IF(COUNTIF(catalogo_ubicacion!$E$2:$E$1300,formulario!D484&amp;"|"&amp;formulario!E484&amp;"|"&amp;formulario!F484)&gt;0,"OK","ERROR"))</f>
        <v/>
      </c>
      <c r="G484" t="str">
        <f>IF(TRIM(formulario!G484)="","",IF(LEN(formulario!G484)&lt;=256,"OK","ERROR"))</f>
        <v/>
      </c>
      <c r="H484" t="str">
        <f>IF(TRIM(formulario!H484)="","",IF(LEN(formulario!H484)&lt;=256,"OK","ERROR"))</f>
        <v/>
      </c>
      <c r="I484" t="str">
        <f>IF(
TRIM(formulario!I484)="",
"",
IF(
AND(
ISERROR(SEARCH(",",TRIM(formulario!I484))),
LEN(TRIM(formulario!I484))-LEN(SUBSTITUTE(TRIM(formulario!I484),".",""))&lt;=1,
ISNUMBER(--SUBSTITUTE(TRIM(formulario!I484),".","")),
NOT(LEFT(TRIM(formulario!I484),1)="."),
NOT(RIGHT(TRIM(formulario!I484),1)=".")
),
"OK",
"ERROR"
)
)</f>
        <v/>
      </c>
      <c r="J484" t="str">
        <f>IF(TRIM(formulario!J484)="","",IF(LEN(formulario!J484)&lt;=256,"OK","ERROR"))</f>
        <v/>
      </c>
      <c r="K484" t="str">
        <f>IF(TRIM(formulario!K484)="","",IF(LEN(formulario!K484)&lt;=1024,"OK","ERROR"))</f>
        <v/>
      </c>
      <c r="L484" t="str">
        <f>IF(
TRIM(formulario!L484)="",
"",
IF(
AND(
ISERROR(SEARCH(",",TRIM(formulario!L484))),
LEN(TRIM(formulario!L484))-LEN(SUBSTITUTE(TRIM(formulario!L484),".",""))&lt;=1,
ISNUMBER(--SUBSTITUTE(TRIM(formulario!L484),".","")),
NOT(LEFT(TRIM(formulario!L484),1)="."),
NOT(RIGHT(TRIM(formulario!L484),1)=".")
),
"OK",
"ERROR"
)
)</f>
        <v/>
      </c>
      <c r="M484" t="str">
        <f>IF(
TRIM(formulario!M484)="",
"",
IF(
AND(
LEN(TRIM(formulario!M484))=10,
MID(TRIM(formulario!M484),3,1)="/",
MID(TRIM(formulario!M484),6,1)="/",
ISNUMBER(DATE(
VALUE(RIGHT(TRIM(formulario!M484),4)),
VALUE(MID(TRIM(formulario!M484),4,2)),
VALUE(LEFT(TRIM(formulario!M484),2))
))
),
"OK",
"ERROR"
)
)</f>
        <v/>
      </c>
      <c r="N484" t="str">
        <f>IF(
TRIM(formulario!N484)="",
"",
IF(
AND(
LEFT(TRIM(formulario!N484),1)="[",
RIGHT(TRIM(formulario!N484),1)="]",
LEN(TRIM(formulario!N484))-LEN(SUBSTITUTE(TRIM(formulario!N484),"[",""))&gt;=1,
LEN(TRIM(formulario!N484))-LEN(SUBSTITUTE(TRIM(formulario!N484),"]",""))&gt;=1,
LEN(TRIM(formulario!N484))-LEN(SUBSTITUTE(TRIM(formulario!N484),".",""))&gt;=2
),
"OK",
"ERROR"
)
)</f>
        <v/>
      </c>
      <c r="O484" t="str">
        <f>IF(formulario!O484="","",IF(COUNTIF(catalogo_areas_tematicas,formulario!O484)&gt;0,"OK","ERROR"))</f>
        <v/>
      </c>
      <c r="P484" t="str">
        <f>IF(formulario!P484="","",IF(COUNTIF(catalogo_tipos_operacion,formulario!P484)&gt;0,"OK","ERROR"))</f>
        <v/>
      </c>
      <c r="Q484" t="str">
        <f>IF(formulario!Q484="","",IF(COUNTIF(catalogo_productos,formulario!Q484)&gt;0,"OK","ERROR"))</f>
        <v/>
      </c>
    </row>
    <row r="485" spans="1:17">
      <c r="A485" t="str">
        <f>IF(TRIM(formulario!A485)="","",IF(AND(ISNUMBER(VALUE(TRIM(formulario!A485))),OR(LEN(TRIM(formulario!A485))=10, LEN(TRIM(formulario!A485))=13)),"OK","ERROR"))</f>
        <v/>
      </c>
      <c r="B485" t="str">
        <f>IF(TRIM(formulario!B485)="","",IF(AND(ISNUMBER(SEARCH("@",formulario!B485)),ISNUMBER(SEARCH(".",formulario!B485)),NOT(ISNUMBER(SEARCH(" ",formulario!B485)))),"OK","ERROR"))</f>
        <v/>
      </c>
      <c r="C485" t="str">
        <f>IF(TRIM(formulario!C485)="","",IF(AND(LEN(TRIM(formulario!C485))=10,ISNUMBER(VALUE(TRIM(formulario!C485))),LEFT(TRIM(formulario!C485),1)="0"),"OK","ERROR"))</f>
        <v/>
      </c>
      <c r="D485" t="str">
        <f>IF(formulario!D485="","",IF(COUNTIF(catalogo_provincias,formulario!D485)&gt;0,"OK","ERROR"))</f>
        <v/>
      </c>
      <c r="E485" t="str">
        <f>IF(formulario!E485="","",IF(COUNTIF(catalogo_ubicacion!$I$2:$I$222,formulario!D485&amp;"|"&amp;formulario!E485)&gt;0,"OK","ERROR"))</f>
        <v/>
      </c>
      <c r="F485" t="str">
        <f>IF(formulario!F485="","",IF(COUNTIF(catalogo_ubicacion!$E$2:$E$1300,formulario!D485&amp;"|"&amp;formulario!E485&amp;"|"&amp;formulario!F485)&gt;0,"OK","ERROR"))</f>
        <v/>
      </c>
      <c r="G485" t="str">
        <f>IF(TRIM(formulario!G485)="","",IF(LEN(formulario!G485)&lt;=256,"OK","ERROR"))</f>
        <v/>
      </c>
      <c r="H485" t="str">
        <f>IF(TRIM(formulario!H485)="","",IF(LEN(formulario!H485)&lt;=256,"OK","ERROR"))</f>
        <v/>
      </c>
      <c r="I485" t="str">
        <f>IF(
TRIM(formulario!I485)="",
"",
IF(
AND(
ISERROR(SEARCH(",",TRIM(formulario!I485))),
LEN(TRIM(formulario!I485))-LEN(SUBSTITUTE(TRIM(formulario!I485),".",""))&lt;=1,
ISNUMBER(--SUBSTITUTE(TRIM(formulario!I485),".","")),
NOT(LEFT(TRIM(formulario!I485),1)="."),
NOT(RIGHT(TRIM(formulario!I485),1)=".")
),
"OK",
"ERROR"
)
)</f>
        <v/>
      </c>
      <c r="J485" t="str">
        <f>IF(TRIM(formulario!J485)="","",IF(LEN(formulario!J485)&lt;=256,"OK","ERROR"))</f>
        <v/>
      </c>
      <c r="K485" t="str">
        <f>IF(TRIM(formulario!K485)="","",IF(LEN(formulario!K485)&lt;=1024,"OK","ERROR"))</f>
        <v/>
      </c>
      <c r="L485" t="str">
        <f>IF(
TRIM(formulario!L485)="",
"",
IF(
AND(
ISERROR(SEARCH(",",TRIM(formulario!L485))),
LEN(TRIM(formulario!L485))-LEN(SUBSTITUTE(TRIM(formulario!L485),".",""))&lt;=1,
ISNUMBER(--SUBSTITUTE(TRIM(formulario!L485),".","")),
NOT(LEFT(TRIM(formulario!L485),1)="."),
NOT(RIGHT(TRIM(formulario!L485),1)=".")
),
"OK",
"ERROR"
)
)</f>
        <v/>
      </c>
      <c r="M485" t="str">
        <f>IF(
TRIM(formulario!M485)="",
"",
IF(
AND(
LEN(TRIM(formulario!M485))=10,
MID(TRIM(formulario!M485),3,1)="/",
MID(TRIM(formulario!M485),6,1)="/",
ISNUMBER(DATE(
VALUE(RIGHT(TRIM(formulario!M485),4)),
VALUE(MID(TRIM(formulario!M485),4,2)),
VALUE(LEFT(TRIM(formulario!M485),2))
))
),
"OK",
"ERROR"
)
)</f>
        <v/>
      </c>
      <c r="N485" t="str">
        <f>IF(
TRIM(formulario!N485)="",
"",
IF(
AND(
LEFT(TRIM(formulario!N485),1)="[",
RIGHT(TRIM(formulario!N485),1)="]",
LEN(TRIM(formulario!N485))-LEN(SUBSTITUTE(TRIM(formulario!N485),"[",""))&gt;=1,
LEN(TRIM(formulario!N485))-LEN(SUBSTITUTE(TRIM(formulario!N485),"]",""))&gt;=1,
LEN(TRIM(formulario!N485))-LEN(SUBSTITUTE(TRIM(formulario!N485),".",""))&gt;=2
),
"OK",
"ERROR"
)
)</f>
        <v/>
      </c>
      <c r="O485" t="str">
        <f>IF(formulario!O485="","",IF(COUNTIF(catalogo_areas_tematicas,formulario!O485)&gt;0,"OK","ERROR"))</f>
        <v/>
      </c>
      <c r="P485" t="str">
        <f>IF(formulario!P485="","",IF(COUNTIF(catalogo_tipos_operacion,formulario!P485)&gt;0,"OK","ERROR"))</f>
        <v/>
      </c>
      <c r="Q485" t="str">
        <f>IF(formulario!Q485="","",IF(COUNTIF(catalogo_productos,formulario!Q485)&gt;0,"OK","ERROR"))</f>
        <v/>
      </c>
    </row>
    <row r="486" spans="1:17">
      <c r="A486" t="str">
        <f>IF(TRIM(formulario!A486)="","",IF(AND(ISNUMBER(VALUE(TRIM(formulario!A486))),OR(LEN(TRIM(formulario!A486))=10, LEN(TRIM(formulario!A486))=13)),"OK","ERROR"))</f>
        <v/>
      </c>
      <c r="B486" t="str">
        <f>IF(TRIM(formulario!B486)="","",IF(AND(ISNUMBER(SEARCH("@",formulario!B486)),ISNUMBER(SEARCH(".",formulario!B486)),NOT(ISNUMBER(SEARCH(" ",formulario!B486)))),"OK","ERROR"))</f>
        <v/>
      </c>
      <c r="C486" t="str">
        <f>IF(TRIM(formulario!C486)="","",IF(AND(LEN(TRIM(formulario!C486))=10,ISNUMBER(VALUE(TRIM(formulario!C486))),LEFT(TRIM(formulario!C486),1)="0"),"OK","ERROR"))</f>
        <v/>
      </c>
      <c r="D486" t="str">
        <f>IF(formulario!D486="","",IF(COUNTIF(catalogo_provincias,formulario!D486)&gt;0,"OK","ERROR"))</f>
        <v/>
      </c>
      <c r="E486" t="str">
        <f>IF(formulario!E486="","",IF(COUNTIF(catalogo_ubicacion!$I$2:$I$222,formulario!D486&amp;"|"&amp;formulario!E486)&gt;0,"OK","ERROR"))</f>
        <v/>
      </c>
      <c r="F486" t="str">
        <f>IF(formulario!F486="","",IF(COUNTIF(catalogo_ubicacion!$E$2:$E$1300,formulario!D486&amp;"|"&amp;formulario!E486&amp;"|"&amp;formulario!F486)&gt;0,"OK","ERROR"))</f>
        <v/>
      </c>
      <c r="G486" t="str">
        <f>IF(TRIM(formulario!G486)="","",IF(LEN(formulario!G486)&lt;=256,"OK","ERROR"))</f>
        <v/>
      </c>
      <c r="H486" t="str">
        <f>IF(TRIM(formulario!H486)="","",IF(LEN(formulario!H486)&lt;=256,"OK","ERROR"))</f>
        <v/>
      </c>
      <c r="I486" t="str">
        <f>IF(
TRIM(formulario!I486)="",
"",
IF(
AND(
ISERROR(SEARCH(",",TRIM(formulario!I486))),
LEN(TRIM(formulario!I486))-LEN(SUBSTITUTE(TRIM(formulario!I486),".",""))&lt;=1,
ISNUMBER(--SUBSTITUTE(TRIM(formulario!I486),".","")),
NOT(LEFT(TRIM(formulario!I486),1)="."),
NOT(RIGHT(TRIM(formulario!I486),1)=".")
),
"OK",
"ERROR"
)
)</f>
        <v/>
      </c>
      <c r="J486" t="str">
        <f>IF(TRIM(formulario!J486)="","",IF(LEN(formulario!J486)&lt;=256,"OK","ERROR"))</f>
        <v/>
      </c>
      <c r="K486" t="str">
        <f>IF(TRIM(formulario!K486)="","",IF(LEN(formulario!K486)&lt;=1024,"OK","ERROR"))</f>
        <v/>
      </c>
      <c r="L486" t="str">
        <f>IF(
TRIM(formulario!L486)="",
"",
IF(
AND(
ISERROR(SEARCH(",",TRIM(formulario!L486))),
LEN(TRIM(formulario!L486))-LEN(SUBSTITUTE(TRIM(formulario!L486),".",""))&lt;=1,
ISNUMBER(--SUBSTITUTE(TRIM(formulario!L486),".","")),
NOT(LEFT(TRIM(formulario!L486),1)="."),
NOT(RIGHT(TRIM(formulario!L486),1)=".")
),
"OK",
"ERROR"
)
)</f>
        <v/>
      </c>
      <c r="M486" t="str">
        <f>IF(
TRIM(formulario!M486)="",
"",
IF(
AND(
LEN(TRIM(formulario!M486))=10,
MID(TRIM(formulario!M486),3,1)="/",
MID(TRIM(formulario!M486),6,1)="/",
ISNUMBER(DATE(
VALUE(RIGHT(TRIM(formulario!M486),4)),
VALUE(MID(TRIM(formulario!M486),4,2)),
VALUE(LEFT(TRIM(formulario!M486),2))
))
),
"OK",
"ERROR"
)
)</f>
        <v/>
      </c>
      <c r="N486" t="str">
        <f>IF(
TRIM(formulario!N486)="",
"",
IF(
AND(
LEFT(TRIM(formulario!N486),1)="[",
RIGHT(TRIM(formulario!N486),1)="]",
LEN(TRIM(formulario!N486))-LEN(SUBSTITUTE(TRIM(formulario!N486),"[",""))&gt;=1,
LEN(TRIM(formulario!N486))-LEN(SUBSTITUTE(TRIM(formulario!N486),"]",""))&gt;=1,
LEN(TRIM(formulario!N486))-LEN(SUBSTITUTE(TRIM(formulario!N486),".",""))&gt;=2
),
"OK",
"ERROR"
)
)</f>
        <v/>
      </c>
      <c r="O486" t="str">
        <f>IF(formulario!O486="","",IF(COUNTIF(catalogo_areas_tematicas,formulario!O486)&gt;0,"OK","ERROR"))</f>
        <v/>
      </c>
      <c r="P486" t="str">
        <f>IF(formulario!P486="","",IF(COUNTIF(catalogo_tipos_operacion,formulario!P486)&gt;0,"OK","ERROR"))</f>
        <v/>
      </c>
      <c r="Q486" t="str">
        <f>IF(formulario!Q486="","",IF(COUNTIF(catalogo_productos,formulario!Q486)&gt;0,"OK","ERROR"))</f>
        <v/>
      </c>
    </row>
    <row r="487" spans="1:17">
      <c r="A487" t="str">
        <f>IF(TRIM(formulario!A487)="","",IF(AND(ISNUMBER(VALUE(TRIM(formulario!A487))),OR(LEN(TRIM(formulario!A487))=10, LEN(TRIM(formulario!A487))=13)),"OK","ERROR"))</f>
        <v/>
      </c>
      <c r="B487" t="str">
        <f>IF(TRIM(formulario!B487)="","",IF(AND(ISNUMBER(SEARCH("@",formulario!B487)),ISNUMBER(SEARCH(".",formulario!B487)),NOT(ISNUMBER(SEARCH(" ",formulario!B487)))),"OK","ERROR"))</f>
        <v/>
      </c>
      <c r="C487" t="str">
        <f>IF(TRIM(formulario!C487)="","",IF(AND(LEN(TRIM(formulario!C487))=10,ISNUMBER(VALUE(TRIM(formulario!C487))),LEFT(TRIM(formulario!C487),1)="0"),"OK","ERROR"))</f>
        <v/>
      </c>
      <c r="D487" t="str">
        <f>IF(formulario!D487="","",IF(COUNTIF(catalogo_provincias,formulario!D487)&gt;0,"OK","ERROR"))</f>
        <v/>
      </c>
      <c r="E487" t="str">
        <f>IF(formulario!E487="","",IF(COUNTIF(catalogo_ubicacion!$I$2:$I$222,formulario!D487&amp;"|"&amp;formulario!E487)&gt;0,"OK","ERROR"))</f>
        <v/>
      </c>
      <c r="F487" t="str">
        <f>IF(formulario!F487="","",IF(COUNTIF(catalogo_ubicacion!$E$2:$E$1300,formulario!D487&amp;"|"&amp;formulario!E487&amp;"|"&amp;formulario!F487)&gt;0,"OK","ERROR"))</f>
        <v/>
      </c>
      <c r="G487" t="str">
        <f>IF(TRIM(formulario!G487)="","",IF(LEN(formulario!G487)&lt;=256,"OK","ERROR"))</f>
        <v/>
      </c>
      <c r="H487" t="str">
        <f>IF(TRIM(formulario!H487)="","",IF(LEN(formulario!H487)&lt;=256,"OK","ERROR"))</f>
        <v/>
      </c>
      <c r="I487" t="str">
        <f>IF(
TRIM(formulario!I487)="",
"",
IF(
AND(
ISERROR(SEARCH(",",TRIM(formulario!I487))),
LEN(TRIM(formulario!I487))-LEN(SUBSTITUTE(TRIM(formulario!I487),".",""))&lt;=1,
ISNUMBER(--SUBSTITUTE(TRIM(formulario!I487),".","")),
NOT(LEFT(TRIM(formulario!I487),1)="."),
NOT(RIGHT(TRIM(formulario!I487),1)=".")
),
"OK",
"ERROR"
)
)</f>
        <v/>
      </c>
      <c r="J487" t="str">
        <f>IF(TRIM(formulario!J487)="","",IF(LEN(formulario!J487)&lt;=256,"OK","ERROR"))</f>
        <v/>
      </c>
      <c r="K487" t="str">
        <f>IF(TRIM(formulario!K487)="","",IF(LEN(formulario!K487)&lt;=1024,"OK","ERROR"))</f>
        <v/>
      </c>
      <c r="L487" t="str">
        <f>IF(
TRIM(formulario!L487)="",
"",
IF(
AND(
ISERROR(SEARCH(",",TRIM(formulario!L487))),
LEN(TRIM(formulario!L487))-LEN(SUBSTITUTE(TRIM(formulario!L487),".",""))&lt;=1,
ISNUMBER(--SUBSTITUTE(TRIM(formulario!L487),".","")),
NOT(LEFT(TRIM(formulario!L487),1)="."),
NOT(RIGHT(TRIM(formulario!L487),1)=".")
),
"OK",
"ERROR"
)
)</f>
        <v/>
      </c>
      <c r="M487" t="str">
        <f>IF(
TRIM(formulario!M487)="",
"",
IF(
AND(
LEN(TRIM(formulario!M487))=10,
MID(TRIM(formulario!M487),3,1)="/",
MID(TRIM(formulario!M487),6,1)="/",
ISNUMBER(DATE(
VALUE(RIGHT(TRIM(formulario!M487),4)),
VALUE(MID(TRIM(formulario!M487),4,2)),
VALUE(LEFT(TRIM(formulario!M487),2))
))
),
"OK",
"ERROR"
)
)</f>
        <v/>
      </c>
      <c r="N487" t="str">
        <f>IF(
TRIM(formulario!N487)="",
"",
IF(
AND(
LEFT(TRIM(formulario!N487),1)="[",
RIGHT(TRIM(formulario!N487),1)="]",
LEN(TRIM(formulario!N487))-LEN(SUBSTITUTE(TRIM(formulario!N487),"[",""))&gt;=1,
LEN(TRIM(formulario!N487))-LEN(SUBSTITUTE(TRIM(formulario!N487),"]",""))&gt;=1,
LEN(TRIM(formulario!N487))-LEN(SUBSTITUTE(TRIM(formulario!N487),".",""))&gt;=2
),
"OK",
"ERROR"
)
)</f>
        <v/>
      </c>
      <c r="O487" t="str">
        <f>IF(formulario!O487="","",IF(COUNTIF(catalogo_areas_tematicas,formulario!O487)&gt;0,"OK","ERROR"))</f>
        <v/>
      </c>
      <c r="P487" t="str">
        <f>IF(formulario!P487="","",IF(COUNTIF(catalogo_tipos_operacion,formulario!P487)&gt;0,"OK","ERROR"))</f>
        <v/>
      </c>
      <c r="Q487" t="str">
        <f>IF(formulario!Q487="","",IF(COUNTIF(catalogo_productos,formulario!Q487)&gt;0,"OK","ERROR"))</f>
        <v/>
      </c>
    </row>
    <row r="488" spans="1:17">
      <c r="A488" t="str">
        <f>IF(TRIM(formulario!A488)="","",IF(AND(ISNUMBER(VALUE(TRIM(formulario!A488))),OR(LEN(TRIM(formulario!A488))=10, LEN(TRIM(formulario!A488))=13)),"OK","ERROR"))</f>
        <v/>
      </c>
      <c r="B488" t="str">
        <f>IF(TRIM(formulario!B488)="","",IF(AND(ISNUMBER(SEARCH("@",formulario!B488)),ISNUMBER(SEARCH(".",formulario!B488)),NOT(ISNUMBER(SEARCH(" ",formulario!B488)))),"OK","ERROR"))</f>
        <v/>
      </c>
      <c r="C488" t="str">
        <f>IF(TRIM(formulario!C488)="","",IF(AND(LEN(TRIM(formulario!C488))=10,ISNUMBER(VALUE(TRIM(formulario!C488))),LEFT(TRIM(formulario!C488),1)="0"),"OK","ERROR"))</f>
        <v/>
      </c>
      <c r="D488" t="str">
        <f>IF(formulario!D488="","",IF(COUNTIF(catalogo_provincias,formulario!D488)&gt;0,"OK","ERROR"))</f>
        <v/>
      </c>
      <c r="E488" t="str">
        <f>IF(formulario!E488="","",IF(COUNTIF(catalogo_ubicacion!$I$2:$I$222,formulario!D488&amp;"|"&amp;formulario!E488)&gt;0,"OK","ERROR"))</f>
        <v/>
      </c>
      <c r="F488" t="str">
        <f>IF(formulario!F488="","",IF(COUNTIF(catalogo_ubicacion!$E$2:$E$1300,formulario!D488&amp;"|"&amp;formulario!E488&amp;"|"&amp;formulario!F488)&gt;0,"OK","ERROR"))</f>
        <v/>
      </c>
      <c r="G488" t="str">
        <f>IF(TRIM(formulario!G488)="","",IF(LEN(formulario!G488)&lt;=256,"OK","ERROR"))</f>
        <v/>
      </c>
      <c r="H488" t="str">
        <f>IF(TRIM(formulario!H488)="","",IF(LEN(formulario!H488)&lt;=256,"OK","ERROR"))</f>
        <v/>
      </c>
      <c r="I488" t="str">
        <f>IF(
TRIM(formulario!I488)="",
"",
IF(
AND(
ISERROR(SEARCH(",",TRIM(formulario!I488))),
LEN(TRIM(formulario!I488))-LEN(SUBSTITUTE(TRIM(formulario!I488),".",""))&lt;=1,
ISNUMBER(--SUBSTITUTE(TRIM(formulario!I488),".","")),
NOT(LEFT(TRIM(formulario!I488),1)="."),
NOT(RIGHT(TRIM(formulario!I488),1)=".")
),
"OK",
"ERROR"
)
)</f>
        <v/>
      </c>
      <c r="J488" t="str">
        <f>IF(TRIM(formulario!J488)="","",IF(LEN(formulario!J488)&lt;=256,"OK","ERROR"))</f>
        <v/>
      </c>
      <c r="K488" t="str">
        <f>IF(TRIM(formulario!K488)="","",IF(LEN(formulario!K488)&lt;=1024,"OK","ERROR"))</f>
        <v/>
      </c>
      <c r="L488" t="str">
        <f>IF(
TRIM(formulario!L488)="",
"",
IF(
AND(
ISERROR(SEARCH(",",TRIM(formulario!L488))),
LEN(TRIM(formulario!L488))-LEN(SUBSTITUTE(TRIM(formulario!L488),".",""))&lt;=1,
ISNUMBER(--SUBSTITUTE(TRIM(formulario!L488),".","")),
NOT(LEFT(TRIM(formulario!L488),1)="."),
NOT(RIGHT(TRIM(formulario!L488),1)=".")
),
"OK",
"ERROR"
)
)</f>
        <v/>
      </c>
      <c r="M488" t="str">
        <f>IF(
TRIM(formulario!M488)="",
"",
IF(
AND(
LEN(TRIM(formulario!M488))=10,
MID(TRIM(formulario!M488),3,1)="/",
MID(TRIM(formulario!M488),6,1)="/",
ISNUMBER(DATE(
VALUE(RIGHT(TRIM(formulario!M488),4)),
VALUE(MID(TRIM(formulario!M488),4,2)),
VALUE(LEFT(TRIM(formulario!M488),2))
))
),
"OK",
"ERROR"
)
)</f>
        <v/>
      </c>
      <c r="N488" t="str">
        <f>IF(
TRIM(formulario!N488)="",
"",
IF(
AND(
LEFT(TRIM(formulario!N488),1)="[",
RIGHT(TRIM(formulario!N488),1)="]",
LEN(TRIM(formulario!N488))-LEN(SUBSTITUTE(TRIM(formulario!N488),"[",""))&gt;=1,
LEN(TRIM(formulario!N488))-LEN(SUBSTITUTE(TRIM(formulario!N488),"]",""))&gt;=1,
LEN(TRIM(formulario!N488))-LEN(SUBSTITUTE(TRIM(formulario!N488),".",""))&gt;=2
),
"OK",
"ERROR"
)
)</f>
        <v/>
      </c>
      <c r="O488" t="str">
        <f>IF(formulario!O488="","",IF(COUNTIF(catalogo_areas_tematicas,formulario!O488)&gt;0,"OK","ERROR"))</f>
        <v/>
      </c>
      <c r="P488" t="str">
        <f>IF(formulario!P488="","",IF(COUNTIF(catalogo_tipos_operacion,formulario!P488)&gt;0,"OK","ERROR"))</f>
        <v/>
      </c>
      <c r="Q488" t="str">
        <f>IF(formulario!Q488="","",IF(COUNTIF(catalogo_productos,formulario!Q488)&gt;0,"OK","ERROR"))</f>
        <v/>
      </c>
    </row>
    <row r="489" spans="1:17">
      <c r="A489" t="str">
        <f>IF(TRIM(formulario!A489)="","",IF(AND(ISNUMBER(VALUE(TRIM(formulario!A489))),OR(LEN(TRIM(formulario!A489))=10, LEN(TRIM(formulario!A489))=13)),"OK","ERROR"))</f>
        <v/>
      </c>
      <c r="B489" t="str">
        <f>IF(TRIM(formulario!B489)="","",IF(AND(ISNUMBER(SEARCH("@",formulario!B489)),ISNUMBER(SEARCH(".",formulario!B489)),NOT(ISNUMBER(SEARCH(" ",formulario!B489)))),"OK","ERROR"))</f>
        <v/>
      </c>
      <c r="C489" t="str">
        <f>IF(TRIM(formulario!C489)="","",IF(AND(LEN(TRIM(formulario!C489))=10,ISNUMBER(VALUE(TRIM(formulario!C489))),LEFT(TRIM(formulario!C489),1)="0"),"OK","ERROR"))</f>
        <v/>
      </c>
      <c r="D489" t="str">
        <f>IF(formulario!D489="","",IF(COUNTIF(catalogo_provincias,formulario!D489)&gt;0,"OK","ERROR"))</f>
        <v/>
      </c>
      <c r="E489" t="str">
        <f>IF(formulario!E489="","",IF(COUNTIF(catalogo_ubicacion!$I$2:$I$222,formulario!D489&amp;"|"&amp;formulario!E489)&gt;0,"OK","ERROR"))</f>
        <v/>
      </c>
      <c r="F489" t="str">
        <f>IF(formulario!F489="","",IF(COUNTIF(catalogo_ubicacion!$E$2:$E$1300,formulario!D489&amp;"|"&amp;formulario!E489&amp;"|"&amp;formulario!F489)&gt;0,"OK","ERROR"))</f>
        <v/>
      </c>
      <c r="G489" t="str">
        <f>IF(TRIM(formulario!G489)="","",IF(LEN(formulario!G489)&lt;=256,"OK","ERROR"))</f>
        <v/>
      </c>
      <c r="H489" t="str">
        <f>IF(TRIM(formulario!H489)="","",IF(LEN(formulario!H489)&lt;=256,"OK","ERROR"))</f>
        <v/>
      </c>
      <c r="I489" t="str">
        <f>IF(
TRIM(formulario!I489)="",
"",
IF(
AND(
ISERROR(SEARCH(",",TRIM(formulario!I489))),
LEN(TRIM(formulario!I489))-LEN(SUBSTITUTE(TRIM(formulario!I489),".",""))&lt;=1,
ISNUMBER(--SUBSTITUTE(TRIM(formulario!I489),".","")),
NOT(LEFT(TRIM(formulario!I489),1)="."),
NOT(RIGHT(TRIM(formulario!I489),1)=".")
),
"OK",
"ERROR"
)
)</f>
        <v/>
      </c>
      <c r="J489" t="str">
        <f>IF(TRIM(formulario!J489)="","",IF(LEN(formulario!J489)&lt;=256,"OK","ERROR"))</f>
        <v/>
      </c>
      <c r="K489" t="str">
        <f>IF(TRIM(formulario!K489)="","",IF(LEN(formulario!K489)&lt;=1024,"OK","ERROR"))</f>
        <v/>
      </c>
      <c r="L489" t="str">
        <f>IF(
TRIM(formulario!L489)="",
"",
IF(
AND(
ISERROR(SEARCH(",",TRIM(formulario!L489))),
LEN(TRIM(formulario!L489))-LEN(SUBSTITUTE(TRIM(formulario!L489),".",""))&lt;=1,
ISNUMBER(--SUBSTITUTE(TRIM(formulario!L489),".","")),
NOT(LEFT(TRIM(formulario!L489),1)="."),
NOT(RIGHT(TRIM(formulario!L489),1)=".")
),
"OK",
"ERROR"
)
)</f>
        <v/>
      </c>
      <c r="M489" t="str">
        <f>IF(
TRIM(formulario!M489)="",
"",
IF(
AND(
LEN(TRIM(formulario!M489))=10,
MID(TRIM(formulario!M489),3,1)="/",
MID(TRIM(formulario!M489),6,1)="/",
ISNUMBER(DATE(
VALUE(RIGHT(TRIM(formulario!M489),4)),
VALUE(MID(TRIM(formulario!M489),4,2)),
VALUE(LEFT(TRIM(formulario!M489),2))
))
),
"OK",
"ERROR"
)
)</f>
        <v/>
      </c>
      <c r="N489" t="str">
        <f>IF(
TRIM(formulario!N489)="",
"",
IF(
AND(
LEFT(TRIM(formulario!N489),1)="[",
RIGHT(TRIM(formulario!N489),1)="]",
LEN(TRIM(formulario!N489))-LEN(SUBSTITUTE(TRIM(formulario!N489),"[",""))&gt;=1,
LEN(TRIM(formulario!N489))-LEN(SUBSTITUTE(TRIM(formulario!N489),"]",""))&gt;=1,
LEN(TRIM(formulario!N489))-LEN(SUBSTITUTE(TRIM(formulario!N489),".",""))&gt;=2
),
"OK",
"ERROR"
)
)</f>
        <v/>
      </c>
      <c r="O489" t="str">
        <f>IF(formulario!O489="","",IF(COUNTIF(catalogo_areas_tematicas,formulario!O489)&gt;0,"OK","ERROR"))</f>
        <v/>
      </c>
      <c r="P489" t="str">
        <f>IF(formulario!P489="","",IF(COUNTIF(catalogo_tipos_operacion,formulario!P489)&gt;0,"OK","ERROR"))</f>
        <v/>
      </c>
      <c r="Q489" t="str">
        <f>IF(formulario!Q489="","",IF(COUNTIF(catalogo_productos,formulario!Q489)&gt;0,"OK","ERROR"))</f>
        <v/>
      </c>
    </row>
    <row r="490" spans="1:17">
      <c r="A490" t="str">
        <f>IF(TRIM(formulario!A490)="","",IF(AND(ISNUMBER(VALUE(TRIM(formulario!A490))),OR(LEN(TRIM(formulario!A490))=10, LEN(TRIM(formulario!A490))=13)),"OK","ERROR"))</f>
        <v/>
      </c>
      <c r="B490" t="str">
        <f>IF(TRIM(formulario!B490)="","",IF(AND(ISNUMBER(SEARCH("@",formulario!B490)),ISNUMBER(SEARCH(".",formulario!B490)),NOT(ISNUMBER(SEARCH(" ",formulario!B490)))),"OK","ERROR"))</f>
        <v/>
      </c>
      <c r="C490" t="str">
        <f>IF(TRIM(formulario!C490)="","",IF(AND(LEN(TRIM(formulario!C490))=10,ISNUMBER(VALUE(TRIM(formulario!C490))),LEFT(TRIM(formulario!C490),1)="0"),"OK","ERROR"))</f>
        <v/>
      </c>
      <c r="D490" t="str">
        <f>IF(formulario!D490="","",IF(COUNTIF(catalogo_provincias,formulario!D490)&gt;0,"OK","ERROR"))</f>
        <v/>
      </c>
      <c r="E490" t="str">
        <f>IF(formulario!E490="","",IF(COUNTIF(catalogo_ubicacion!$I$2:$I$222,formulario!D490&amp;"|"&amp;formulario!E490)&gt;0,"OK","ERROR"))</f>
        <v/>
      </c>
      <c r="F490" t="str">
        <f>IF(formulario!F490="","",IF(COUNTIF(catalogo_ubicacion!$E$2:$E$1300,formulario!D490&amp;"|"&amp;formulario!E490&amp;"|"&amp;formulario!F490)&gt;0,"OK","ERROR"))</f>
        <v/>
      </c>
      <c r="G490" t="str">
        <f>IF(TRIM(formulario!G490)="","",IF(LEN(formulario!G490)&lt;=256,"OK","ERROR"))</f>
        <v/>
      </c>
      <c r="H490" t="str">
        <f>IF(TRIM(formulario!H490)="","",IF(LEN(formulario!H490)&lt;=256,"OK","ERROR"))</f>
        <v/>
      </c>
      <c r="I490" t="str">
        <f>IF(
TRIM(formulario!I490)="",
"",
IF(
AND(
ISERROR(SEARCH(",",TRIM(formulario!I490))),
LEN(TRIM(formulario!I490))-LEN(SUBSTITUTE(TRIM(formulario!I490),".",""))&lt;=1,
ISNUMBER(--SUBSTITUTE(TRIM(formulario!I490),".","")),
NOT(LEFT(TRIM(formulario!I490),1)="."),
NOT(RIGHT(TRIM(formulario!I490),1)=".")
),
"OK",
"ERROR"
)
)</f>
        <v/>
      </c>
      <c r="J490" t="str">
        <f>IF(TRIM(formulario!J490)="","",IF(LEN(formulario!J490)&lt;=256,"OK","ERROR"))</f>
        <v/>
      </c>
      <c r="K490" t="str">
        <f>IF(TRIM(formulario!K490)="","",IF(LEN(formulario!K490)&lt;=1024,"OK","ERROR"))</f>
        <v/>
      </c>
      <c r="L490" t="str">
        <f>IF(
TRIM(formulario!L490)="",
"",
IF(
AND(
ISERROR(SEARCH(",",TRIM(formulario!L490))),
LEN(TRIM(formulario!L490))-LEN(SUBSTITUTE(TRIM(formulario!L490),".",""))&lt;=1,
ISNUMBER(--SUBSTITUTE(TRIM(formulario!L490),".","")),
NOT(LEFT(TRIM(formulario!L490),1)="."),
NOT(RIGHT(TRIM(formulario!L490),1)=".")
),
"OK",
"ERROR"
)
)</f>
        <v/>
      </c>
      <c r="M490" t="str">
        <f>IF(
TRIM(formulario!M490)="",
"",
IF(
AND(
LEN(TRIM(formulario!M490))=10,
MID(TRIM(formulario!M490),3,1)="/",
MID(TRIM(formulario!M490),6,1)="/",
ISNUMBER(DATE(
VALUE(RIGHT(TRIM(formulario!M490),4)),
VALUE(MID(TRIM(formulario!M490),4,2)),
VALUE(LEFT(TRIM(formulario!M490),2))
))
),
"OK",
"ERROR"
)
)</f>
        <v/>
      </c>
      <c r="N490" t="str">
        <f>IF(
TRIM(formulario!N490)="",
"",
IF(
AND(
LEFT(TRIM(formulario!N490),1)="[",
RIGHT(TRIM(formulario!N490),1)="]",
LEN(TRIM(formulario!N490))-LEN(SUBSTITUTE(TRIM(formulario!N490),"[",""))&gt;=1,
LEN(TRIM(formulario!N490))-LEN(SUBSTITUTE(TRIM(formulario!N490),"]",""))&gt;=1,
LEN(TRIM(formulario!N490))-LEN(SUBSTITUTE(TRIM(formulario!N490),".",""))&gt;=2
),
"OK",
"ERROR"
)
)</f>
        <v/>
      </c>
      <c r="O490" t="str">
        <f>IF(formulario!O490="","",IF(COUNTIF(catalogo_areas_tematicas,formulario!O490)&gt;0,"OK","ERROR"))</f>
        <v/>
      </c>
      <c r="P490" t="str">
        <f>IF(formulario!P490="","",IF(COUNTIF(catalogo_tipos_operacion,formulario!P490)&gt;0,"OK","ERROR"))</f>
        <v/>
      </c>
      <c r="Q490" t="str">
        <f>IF(formulario!Q490="","",IF(COUNTIF(catalogo_productos,formulario!Q490)&gt;0,"OK","ERROR"))</f>
        <v/>
      </c>
    </row>
    <row r="491" spans="1:17">
      <c r="A491" t="str">
        <f>IF(TRIM(formulario!A491)="","",IF(AND(ISNUMBER(VALUE(TRIM(formulario!A491))),OR(LEN(TRIM(formulario!A491))=10, LEN(TRIM(formulario!A491))=13)),"OK","ERROR"))</f>
        <v/>
      </c>
      <c r="B491" t="str">
        <f>IF(TRIM(formulario!B491)="","",IF(AND(ISNUMBER(SEARCH("@",formulario!B491)),ISNUMBER(SEARCH(".",formulario!B491)),NOT(ISNUMBER(SEARCH(" ",formulario!B491)))),"OK","ERROR"))</f>
        <v/>
      </c>
      <c r="C491" t="str">
        <f>IF(TRIM(formulario!C491)="","",IF(AND(LEN(TRIM(formulario!C491))=10,ISNUMBER(VALUE(TRIM(formulario!C491))),LEFT(TRIM(formulario!C491),1)="0"),"OK","ERROR"))</f>
        <v/>
      </c>
      <c r="D491" t="str">
        <f>IF(formulario!D491="","",IF(COUNTIF(catalogo_provincias,formulario!D491)&gt;0,"OK","ERROR"))</f>
        <v/>
      </c>
      <c r="E491" t="str">
        <f>IF(formulario!E491="","",IF(COUNTIF(catalogo_ubicacion!$I$2:$I$222,formulario!D491&amp;"|"&amp;formulario!E491)&gt;0,"OK","ERROR"))</f>
        <v/>
      </c>
      <c r="F491" t="str">
        <f>IF(formulario!F491="","",IF(COUNTIF(catalogo_ubicacion!$E$2:$E$1300,formulario!D491&amp;"|"&amp;formulario!E491&amp;"|"&amp;formulario!F491)&gt;0,"OK","ERROR"))</f>
        <v/>
      </c>
      <c r="G491" t="str">
        <f>IF(TRIM(formulario!G491)="","",IF(LEN(formulario!G491)&lt;=256,"OK","ERROR"))</f>
        <v/>
      </c>
      <c r="H491" t="str">
        <f>IF(TRIM(formulario!H491)="","",IF(LEN(formulario!H491)&lt;=256,"OK","ERROR"))</f>
        <v/>
      </c>
      <c r="I491" t="str">
        <f>IF(
TRIM(formulario!I491)="",
"",
IF(
AND(
ISERROR(SEARCH(",",TRIM(formulario!I491))),
LEN(TRIM(formulario!I491))-LEN(SUBSTITUTE(TRIM(formulario!I491),".",""))&lt;=1,
ISNUMBER(--SUBSTITUTE(TRIM(formulario!I491),".","")),
NOT(LEFT(TRIM(formulario!I491),1)="."),
NOT(RIGHT(TRIM(formulario!I491),1)=".")
),
"OK",
"ERROR"
)
)</f>
        <v/>
      </c>
      <c r="J491" t="str">
        <f>IF(TRIM(formulario!J491)="","",IF(LEN(formulario!J491)&lt;=256,"OK","ERROR"))</f>
        <v/>
      </c>
      <c r="K491" t="str">
        <f>IF(TRIM(formulario!K491)="","",IF(LEN(formulario!K491)&lt;=1024,"OK","ERROR"))</f>
        <v/>
      </c>
      <c r="L491" t="str">
        <f>IF(
TRIM(formulario!L491)="",
"",
IF(
AND(
ISERROR(SEARCH(",",TRIM(formulario!L491))),
LEN(TRIM(formulario!L491))-LEN(SUBSTITUTE(TRIM(formulario!L491),".",""))&lt;=1,
ISNUMBER(--SUBSTITUTE(TRIM(formulario!L491),".","")),
NOT(LEFT(TRIM(formulario!L491),1)="."),
NOT(RIGHT(TRIM(formulario!L491),1)=".")
),
"OK",
"ERROR"
)
)</f>
        <v/>
      </c>
      <c r="M491" t="str">
        <f>IF(
TRIM(formulario!M491)="",
"",
IF(
AND(
LEN(TRIM(formulario!M491))=10,
MID(TRIM(formulario!M491),3,1)="/",
MID(TRIM(formulario!M491),6,1)="/",
ISNUMBER(DATE(
VALUE(RIGHT(TRIM(formulario!M491),4)),
VALUE(MID(TRIM(formulario!M491),4,2)),
VALUE(LEFT(TRIM(formulario!M491),2))
))
),
"OK",
"ERROR"
)
)</f>
        <v/>
      </c>
      <c r="N491" t="str">
        <f>IF(
TRIM(formulario!N491)="",
"",
IF(
AND(
LEFT(TRIM(formulario!N491),1)="[",
RIGHT(TRIM(formulario!N491),1)="]",
LEN(TRIM(formulario!N491))-LEN(SUBSTITUTE(TRIM(formulario!N491),"[",""))&gt;=1,
LEN(TRIM(formulario!N491))-LEN(SUBSTITUTE(TRIM(formulario!N491),"]",""))&gt;=1,
LEN(TRIM(formulario!N491))-LEN(SUBSTITUTE(TRIM(formulario!N491),".",""))&gt;=2
),
"OK",
"ERROR"
)
)</f>
        <v/>
      </c>
      <c r="O491" t="str">
        <f>IF(formulario!O491="","",IF(COUNTIF(catalogo_areas_tematicas,formulario!O491)&gt;0,"OK","ERROR"))</f>
        <v/>
      </c>
      <c r="P491" t="str">
        <f>IF(formulario!P491="","",IF(COUNTIF(catalogo_tipos_operacion,formulario!P491)&gt;0,"OK","ERROR"))</f>
        <v/>
      </c>
      <c r="Q491" t="str">
        <f>IF(formulario!Q491="","",IF(COUNTIF(catalogo_productos,formulario!Q491)&gt;0,"OK","ERROR"))</f>
        <v/>
      </c>
    </row>
    <row r="492" spans="1:17">
      <c r="A492" t="str">
        <f>IF(TRIM(formulario!A492)="","",IF(AND(ISNUMBER(VALUE(TRIM(formulario!A492))),OR(LEN(TRIM(formulario!A492))=10, LEN(TRIM(formulario!A492))=13)),"OK","ERROR"))</f>
        <v/>
      </c>
      <c r="B492" t="str">
        <f>IF(TRIM(formulario!B492)="","",IF(AND(ISNUMBER(SEARCH("@",formulario!B492)),ISNUMBER(SEARCH(".",formulario!B492)),NOT(ISNUMBER(SEARCH(" ",formulario!B492)))),"OK","ERROR"))</f>
        <v/>
      </c>
      <c r="C492" t="str">
        <f>IF(TRIM(formulario!C492)="","",IF(AND(LEN(TRIM(formulario!C492))=10,ISNUMBER(VALUE(TRIM(formulario!C492))),LEFT(TRIM(formulario!C492),1)="0"),"OK","ERROR"))</f>
        <v/>
      </c>
      <c r="D492" t="str">
        <f>IF(formulario!D492="","",IF(COUNTIF(catalogo_provincias,formulario!D492)&gt;0,"OK","ERROR"))</f>
        <v/>
      </c>
      <c r="E492" t="str">
        <f>IF(formulario!E492="","",IF(COUNTIF(catalogo_ubicacion!$I$2:$I$222,formulario!D492&amp;"|"&amp;formulario!E492)&gt;0,"OK","ERROR"))</f>
        <v/>
      </c>
      <c r="F492" t="str">
        <f>IF(formulario!F492="","",IF(COUNTIF(catalogo_ubicacion!$E$2:$E$1300,formulario!D492&amp;"|"&amp;formulario!E492&amp;"|"&amp;formulario!F492)&gt;0,"OK","ERROR"))</f>
        <v/>
      </c>
      <c r="G492" t="str">
        <f>IF(TRIM(formulario!G492)="","",IF(LEN(formulario!G492)&lt;=256,"OK","ERROR"))</f>
        <v/>
      </c>
      <c r="H492" t="str">
        <f>IF(TRIM(formulario!H492)="","",IF(LEN(formulario!H492)&lt;=256,"OK","ERROR"))</f>
        <v/>
      </c>
      <c r="I492" t="str">
        <f>IF(
TRIM(formulario!I492)="",
"",
IF(
AND(
ISERROR(SEARCH(",",TRIM(formulario!I492))),
LEN(TRIM(formulario!I492))-LEN(SUBSTITUTE(TRIM(formulario!I492),".",""))&lt;=1,
ISNUMBER(--SUBSTITUTE(TRIM(formulario!I492),".","")),
NOT(LEFT(TRIM(formulario!I492),1)="."),
NOT(RIGHT(TRIM(formulario!I492),1)=".")
),
"OK",
"ERROR"
)
)</f>
        <v/>
      </c>
      <c r="J492" t="str">
        <f>IF(TRIM(formulario!J492)="","",IF(LEN(formulario!J492)&lt;=256,"OK","ERROR"))</f>
        <v/>
      </c>
      <c r="K492" t="str">
        <f>IF(TRIM(formulario!K492)="","",IF(LEN(formulario!K492)&lt;=1024,"OK","ERROR"))</f>
        <v/>
      </c>
      <c r="L492" t="str">
        <f>IF(
TRIM(formulario!L492)="",
"",
IF(
AND(
ISERROR(SEARCH(",",TRIM(formulario!L492))),
LEN(TRIM(formulario!L492))-LEN(SUBSTITUTE(TRIM(formulario!L492),".",""))&lt;=1,
ISNUMBER(--SUBSTITUTE(TRIM(formulario!L492),".","")),
NOT(LEFT(TRIM(formulario!L492),1)="."),
NOT(RIGHT(TRIM(formulario!L492),1)=".")
),
"OK",
"ERROR"
)
)</f>
        <v/>
      </c>
      <c r="M492" t="str">
        <f>IF(
TRIM(formulario!M492)="",
"",
IF(
AND(
LEN(TRIM(formulario!M492))=10,
MID(TRIM(formulario!M492),3,1)="/",
MID(TRIM(formulario!M492),6,1)="/",
ISNUMBER(DATE(
VALUE(RIGHT(TRIM(formulario!M492),4)),
VALUE(MID(TRIM(formulario!M492),4,2)),
VALUE(LEFT(TRIM(formulario!M492),2))
))
),
"OK",
"ERROR"
)
)</f>
        <v/>
      </c>
      <c r="N492" t="str">
        <f>IF(
TRIM(formulario!N492)="",
"",
IF(
AND(
LEFT(TRIM(formulario!N492),1)="[",
RIGHT(TRIM(formulario!N492),1)="]",
LEN(TRIM(formulario!N492))-LEN(SUBSTITUTE(TRIM(formulario!N492),"[",""))&gt;=1,
LEN(TRIM(formulario!N492))-LEN(SUBSTITUTE(TRIM(formulario!N492),"]",""))&gt;=1,
LEN(TRIM(formulario!N492))-LEN(SUBSTITUTE(TRIM(formulario!N492),".",""))&gt;=2
),
"OK",
"ERROR"
)
)</f>
        <v/>
      </c>
      <c r="O492" t="str">
        <f>IF(formulario!O492="","",IF(COUNTIF(catalogo_areas_tematicas,formulario!O492)&gt;0,"OK","ERROR"))</f>
        <v/>
      </c>
      <c r="P492" t="str">
        <f>IF(formulario!P492="","",IF(COUNTIF(catalogo_tipos_operacion,formulario!P492)&gt;0,"OK","ERROR"))</f>
        <v/>
      </c>
      <c r="Q492" t="str">
        <f>IF(formulario!Q492="","",IF(COUNTIF(catalogo_productos,formulario!Q492)&gt;0,"OK","ERROR"))</f>
        <v/>
      </c>
    </row>
    <row r="493" spans="1:17">
      <c r="A493" t="str">
        <f>IF(TRIM(formulario!A493)="","",IF(AND(ISNUMBER(VALUE(TRIM(formulario!A493))),OR(LEN(TRIM(formulario!A493))=10, LEN(TRIM(formulario!A493))=13)),"OK","ERROR"))</f>
        <v/>
      </c>
      <c r="B493" t="str">
        <f>IF(TRIM(formulario!B493)="","",IF(AND(ISNUMBER(SEARCH("@",formulario!B493)),ISNUMBER(SEARCH(".",formulario!B493)),NOT(ISNUMBER(SEARCH(" ",formulario!B493)))),"OK","ERROR"))</f>
        <v/>
      </c>
      <c r="C493" t="str">
        <f>IF(TRIM(formulario!C493)="","",IF(AND(LEN(TRIM(formulario!C493))=10,ISNUMBER(VALUE(TRIM(formulario!C493))),LEFT(TRIM(formulario!C493),1)="0"),"OK","ERROR"))</f>
        <v/>
      </c>
      <c r="D493" t="str">
        <f>IF(formulario!D493="","",IF(COUNTIF(catalogo_provincias,formulario!D493)&gt;0,"OK","ERROR"))</f>
        <v/>
      </c>
      <c r="E493" t="str">
        <f>IF(formulario!E493="","",IF(COUNTIF(catalogo_ubicacion!$I$2:$I$222,formulario!D493&amp;"|"&amp;formulario!E493)&gt;0,"OK","ERROR"))</f>
        <v/>
      </c>
      <c r="F493" t="str">
        <f>IF(formulario!F493="","",IF(COUNTIF(catalogo_ubicacion!$E$2:$E$1300,formulario!D493&amp;"|"&amp;formulario!E493&amp;"|"&amp;formulario!F493)&gt;0,"OK","ERROR"))</f>
        <v/>
      </c>
      <c r="G493" t="str">
        <f>IF(TRIM(formulario!G493)="","",IF(LEN(formulario!G493)&lt;=256,"OK","ERROR"))</f>
        <v/>
      </c>
      <c r="H493" t="str">
        <f>IF(TRIM(formulario!H493)="","",IF(LEN(formulario!H493)&lt;=256,"OK","ERROR"))</f>
        <v/>
      </c>
      <c r="I493" t="str">
        <f>IF(
TRIM(formulario!I493)="",
"",
IF(
AND(
ISERROR(SEARCH(",",TRIM(formulario!I493))),
LEN(TRIM(formulario!I493))-LEN(SUBSTITUTE(TRIM(formulario!I493),".",""))&lt;=1,
ISNUMBER(--SUBSTITUTE(TRIM(formulario!I493),".","")),
NOT(LEFT(TRIM(formulario!I493),1)="."),
NOT(RIGHT(TRIM(formulario!I493),1)=".")
),
"OK",
"ERROR"
)
)</f>
        <v/>
      </c>
      <c r="J493" t="str">
        <f>IF(TRIM(formulario!J493)="","",IF(LEN(formulario!J493)&lt;=256,"OK","ERROR"))</f>
        <v/>
      </c>
      <c r="K493" t="str">
        <f>IF(TRIM(formulario!K493)="","",IF(LEN(formulario!K493)&lt;=1024,"OK","ERROR"))</f>
        <v/>
      </c>
      <c r="L493" t="str">
        <f>IF(
TRIM(formulario!L493)="",
"",
IF(
AND(
ISERROR(SEARCH(",",TRIM(formulario!L493))),
LEN(TRIM(formulario!L493))-LEN(SUBSTITUTE(TRIM(formulario!L493),".",""))&lt;=1,
ISNUMBER(--SUBSTITUTE(TRIM(formulario!L493),".","")),
NOT(LEFT(TRIM(formulario!L493),1)="."),
NOT(RIGHT(TRIM(formulario!L493),1)=".")
),
"OK",
"ERROR"
)
)</f>
        <v/>
      </c>
      <c r="M493" t="str">
        <f>IF(
TRIM(formulario!M493)="",
"",
IF(
AND(
LEN(TRIM(formulario!M493))=10,
MID(TRIM(formulario!M493),3,1)="/",
MID(TRIM(formulario!M493),6,1)="/",
ISNUMBER(DATE(
VALUE(RIGHT(TRIM(formulario!M493),4)),
VALUE(MID(TRIM(formulario!M493),4,2)),
VALUE(LEFT(TRIM(formulario!M493),2))
))
),
"OK",
"ERROR"
)
)</f>
        <v/>
      </c>
      <c r="N493" t="str">
        <f>IF(
TRIM(formulario!N493)="",
"",
IF(
AND(
LEFT(TRIM(formulario!N493),1)="[",
RIGHT(TRIM(formulario!N493),1)="]",
LEN(TRIM(formulario!N493))-LEN(SUBSTITUTE(TRIM(formulario!N493),"[",""))&gt;=1,
LEN(TRIM(formulario!N493))-LEN(SUBSTITUTE(TRIM(formulario!N493),"]",""))&gt;=1,
LEN(TRIM(formulario!N493))-LEN(SUBSTITUTE(TRIM(formulario!N493),".",""))&gt;=2
),
"OK",
"ERROR"
)
)</f>
        <v/>
      </c>
      <c r="O493" t="str">
        <f>IF(formulario!O493="","",IF(COUNTIF(catalogo_areas_tematicas,formulario!O493)&gt;0,"OK","ERROR"))</f>
        <v/>
      </c>
      <c r="P493" t="str">
        <f>IF(formulario!P493="","",IF(COUNTIF(catalogo_tipos_operacion,formulario!P493)&gt;0,"OK","ERROR"))</f>
        <v/>
      </c>
      <c r="Q493" t="str">
        <f>IF(formulario!Q493="","",IF(COUNTIF(catalogo_productos,formulario!Q493)&gt;0,"OK","ERROR"))</f>
        <v/>
      </c>
    </row>
    <row r="494" spans="1:17">
      <c r="A494" t="str">
        <f>IF(TRIM(formulario!A494)="","",IF(AND(ISNUMBER(VALUE(TRIM(formulario!A494))),OR(LEN(TRIM(formulario!A494))=10, LEN(TRIM(formulario!A494))=13)),"OK","ERROR"))</f>
        <v/>
      </c>
      <c r="B494" t="str">
        <f>IF(TRIM(formulario!B494)="","",IF(AND(ISNUMBER(SEARCH("@",formulario!B494)),ISNUMBER(SEARCH(".",formulario!B494)),NOT(ISNUMBER(SEARCH(" ",formulario!B494)))),"OK","ERROR"))</f>
        <v/>
      </c>
      <c r="C494" t="str">
        <f>IF(TRIM(formulario!C494)="","",IF(AND(LEN(TRIM(formulario!C494))=10,ISNUMBER(VALUE(TRIM(formulario!C494))),LEFT(TRIM(formulario!C494),1)="0"),"OK","ERROR"))</f>
        <v/>
      </c>
      <c r="D494" t="str">
        <f>IF(formulario!D494="","",IF(COUNTIF(catalogo_provincias,formulario!D494)&gt;0,"OK","ERROR"))</f>
        <v/>
      </c>
      <c r="E494" t="str">
        <f>IF(formulario!E494="","",IF(COUNTIF(catalogo_ubicacion!$I$2:$I$222,formulario!D494&amp;"|"&amp;formulario!E494)&gt;0,"OK","ERROR"))</f>
        <v/>
      </c>
      <c r="F494" t="str">
        <f>IF(formulario!F494="","",IF(COUNTIF(catalogo_ubicacion!$E$2:$E$1300,formulario!D494&amp;"|"&amp;formulario!E494&amp;"|"&amp;formulario!F494)&gt;0,"OK","ERROR"))</f>
        <v/>
      </c>
      <c r="G494" t="str">
        <f>IF(TRIM(formulario!G494)="","",IF(LEN(formulario!G494)&lt;=256,"OK","ERROR"))</f>
        <v/>
      </c>
      <c r="H494" t="str">
        <f>IF(TRIM(formulario!H494)="","",IF(LEN(formulario!H494)&lt;=256,"OK","ERROR"))</f>
        <v/>
      </c>
      <c r="I494" t="str">
        <f>IF(
TRIM(formulario!I494)="",
"",
IF(
AND(
ISERROR(SEARCH(",",TRIM(formulario!I494))),
LEN(TRIM(formulario!I494))-LEN(SUBSTITUTE(TRIM(formulario!I494),".",""))&lt;=1,
ISNUMBER(--SUBSTITUTE(TRIM(formulario!I494),".","")),
NOT(LEFT(TRIM(formulario!I494),1)="."),
NOT(RIGHT(TRIM(formulario!I494),1)=".")
),
"OK",
"ERROR"
)
)</f>
        <v/>
      </c>
      <c r="J494" t="str">
        <f>IF(TRIM(formulario!J494)="","",IF(LEN(formulario!J494)&lt;=256,"OK","ERROR"))</f>
        <v/>
      </c>
      <c r="K494" t="str">
        <f>IF(TRIM(formulario!K494)="","",IF(LEN(formulario!K494)&lt;=1024,"OK","ERROR"))</f>
        <v/>
      </c>
      <c r="L494" t="str">
        <f>IF(
TRIM(formulario!L494)="",
"",
IF(
AND(
ISERROR(SEARCH(",",TRIM(formulario!L494))),
LEN(TRIM(formulario!L494))-LEN(SUBSTITUTE(TRIM(formulario!L494),".",""))&lt;=1,
ISNUMBER(--SUBSTITUTE(TRIM(formulario!L494),".","")),
NOT(LEFT(TRIM(formulario!L494),1)="."),
NOT(RIGHT(TRIM(formulario!L494),1)=".")
),
"OK",
"ERROR"
)
)</f>
        <v/>
      </c>
      <c r="M494" t="str">
        <f>IF(
TRIM(formulario!M494)="",
"",
IF(
AND(
LEN(TRIM(formulario!M494))=10,
MID(TRIM(formulario!M494),3,1)="/",
MID(TRIM(formulario!M494),6,1)="/",
ISNUMBER(DATE(
VALUE(RIGHT(TRIM(formulario!M494),4)),
VALUE(MID(TRIM(formulario!M494),4,2)),
VALUE(LEFT(TRIM(formulario!M494),2))
))
),
"OK",
"ERROR"
)
)</f>
        <v/>
      </c>
      <c r="N494" t="str">
        <f>IF(
TRIM(formulario!N494)="",
"",
IF(
AND(
LEFT(TRIM(formulario!N494),1)="[",
RIGHT(TRIM(formulario!N494),1)="]",
LEN(TRIM(formulario!N494))-LEN(SUBSTITUTE(TRIM(formulario!N494),"[",""))&gt;=1,
LEN(TRIM(formulario!N494))-LEN(SUBSTITUTE(TRIM(formulario!N494),"]",""))&gt;=1,
LEN(TRIM(formulario!N494))-LEN(SUBSTITUTE(TRIM(formulario!N494),".",""))&gt;=2
),
"OK",
"ERROR"
)
)</f>
        <v/>
      </c>
      <c r="O494" t="str">
        <f>IF(formulario!O494="","",IF(COUNTIF(catalogo_areas_tematicas,formulario!O494)&gt;0,"OK","ERROR"))</f>
        <v/>
      </c>
      <c r="P494" t="str">
        <f>IF(formulario!P494="","",IF(COUNTIF(catalogo_tipos_operacion,formulario!P494)&gt;0,"OK","ERROR"))</f>
        <v/>
      </c>
      <c r="Q494" t="str">
        <f>IF(formulario!Q494="","",IF(COUNTIF(catalogo_productos,formulario!Q494)&gt;0,"OK","ERROR"))</f>
        <v/>
      </c>
    </row>
    <row r="495" spans="1:17">
      <c r="A495" t="str">
        <f>IF(TRIM(formulario!A495)="","",IF(AND(ISNUMBER(VALUE(TRIM(formulario!A495))),OR(LEN(TRIM(formulario!A495))=10, LEN(TRIM(formulario!A495))=13)),"OK","ERROR"))</f>
        <v/>
      </c>
      <c r="B495" t="str">
        <f>IF(TRIM(formulario!B495)="","",IF(AND(ISNUMBER(SEARCH("@",formulario!B495)),ISNUMBER(SEARCH(".",formulario!B495)),NOT(ISNUMBER(SEARCH(" ",formulario!B495)))),"OK","ERROR"))</f>
        <v/>
      </c>
      <c r="C495" t="str">
        <f>IF(TRIM(formulario!C495)="","",IF(AND(LEN(TRIM(formulario!C495))=10,ISNUMBER(VALUE(TRIM(formulario!C495))),LEFT(TRIM(formulario!C495),1)="0"),"OK","ERROR"))</f>
        <v/>
      </c>
      <c r="D495" t="str">
        <f>IF(formulario!D495="","",IF(COUNTIF(catalogo_provincias,formulario!D495)&gt;0,"OK","ERROR"))</f>
        <v/>
      </c>
      <c r="E495" t="str">
        <f>IF(formulario!E495="","",IF(COUNTIF(catalogo_ubicacion!$I$2:$I$222,formulario!D495&amp;"|"&amp;formulario!E495)&gt;0,"OK","ERROR"))</f>
        <v/>
      </c>
      <c r="F495" t="str">
        <f>IF(formulario!F495="","",IF(COUNTIF(catalogo_ubicacion!$E$2:$E$1300,formulario!D495&amp;"|"&amp;formulario!E495&amp;"|"&amp;formulario!F495)&gt;0,"OK","ERROR"))</f>
        <v/>
      </c>
      <c r="G495" t="str">
        <f>IF(TRIM(formulario!G495)="","",IF(LEN(formulario!G495)&lt;=256,"OK","ERROR"))</f>
        <v/>
      </c>
      <c r="H495" t="str">
        <f>IF(TRIM(formulario!H495)="","",IF(LEN(formulario!H495)&lt;=256,"OK","ERROR"))</f>
        <v/>
      </c>
      <c r="I495" t="str">
        <f>IF(
TRIM(formulario!I495)="",
"",
IF(
AND(
ISERROR(SEARCH(",",TRIM(formulario!I495))),
LEN(TRIM(formulario!I495))-LEN(SUBSTITUTE(TRIM(formulario!I495),".",""))&lt;=1,
ISNUMBER(--SUBSTITUTE(TRIM(formulario!I495),".","")),
NOT(LEFT(TRIM(formulario!I495),1)="."),
NOT(RIGHT(TRIM(formulario!I495),1)=".")
),
"OK",
"ERROR"
)
)</f>
        <v/>
      </c>
      <c r="J495" t="str">
        <f>IF(TRIM(formulario!J495)="","",IF(LEN(formulario!J495)&lt;=256,"OK","ERROR"))</f>
        <v/>
      </c>
      <c r="K495" t="str">
        <f>IF(TRIM(formulario!K495)="","",IF(LEN(formulario!K495)&lt;=1024,"OK","ERROR"))</f>
        <v/>
      </c>
      <c r="L495" t="str">
        <f>IF(
TRIM(formulario!L495)="",
"",
IF(
AND(
ISERROR(SEARCH(",",TRIM(formulario!L495))),
LEN(TRIM(formulario!L495))-LEN(SUBSTITUTE(TRIM(formulario!L495),".",""))&lt;=1,
ISNUMBER(--SUBSTITUTE(TRIM(formulario!L495),".","")),
NOT(LEFT(TRIM(formulario!L495),1)="."),
NOT(RIGHT(TRIM(formulario!L495),1)=".")
),
"OK",
"ERROR"
)
)</f>
        <v/>
      </c>
      <c r="M495" t="str">
        <f>IF(
TRIM(formulario!M495)="",
"",
IF(
AND(
LEN(TRIM(formulario!M495))=10,
MID(TRIM(formulario!M495),3,1)="/",
MID(TRIM(formulario!M495),6,1)="/",
ISNUMBER(DATE(
VALUE(RIGHT(TRIM(formulario!M495),4)),
VALUE(MID(TRIM(formulario!M495),4,2)),
VALUE(LEFT(TRIM(formulario!M495),2))
))
),
"OK",
"ERROR"
)
)</f>
        <v/>
      </c>
      <c r="N495" t="str">
        <f>IF(
TRIM(formulario!N495)="",
"",
IF(
AND(
LEFT(TRIM(formulario!N495),1)="[",
RIGHT(TRIM(formulario!N495),1)="]",
LEN(TRIM(formulario!N495))-LEN(SUBSTITUTE(TRIM(formulario!N495),"[",""))&gt;=1,
LEN(TRIM(formulario!N495))-LEN(SUBSTITUTE(TRIM(formulario!N495),"]",""))&gt;=1,
LEN(TRIM(formulario!N495))-LEN(SUBSTITUTE(TRIM(formulario!N495),".",""))&gt;=2
),
"OK",
"ERROR"
)
)</f>
        <v/>
      </c>
      <c r="O495" t="str">
        <f>IF(formulario!O495="","",IF(COUNTIF(catalogo_areas_tematicas,formulario!O495)&gt;0,"OK","ERROR"))</f>
        <v/>
      </c>
      <c r="P495" t="str">
        <f>IF(formulario!P495="","",IF(COUNTIF(catalogo_tipos_operacion,formulario!P495)&gt;0,"OK","ERROR"))</f>
        <v/>
      </c>
      <c r="Q495" t="str">
        <f>IF(formulario!Q495="","",IF(COUNTIF(catalogo_productos,formulario!Q495)&gt;0,"OK","ERROR"))</f>
        <v/>
      </c>
    </row>
    <row r="496" spans="1:17">
      <c r="A496" t="str">
        <f>IF(TRIM(formulario!A496)="","",IF(AND(ISNUMBER(VALUE(TRIM(formulario!A496))),OR(LEN(TRIM(formulario!A496))=10, LEN(TRIM(formulario!A496))=13)),"OK","ERROR"))</f>
        <v/>
      </c>
      <c r="B496" t="str">
        <f>IF(TRIM(formulario!B496)="","",IF(AND(ISNUMBER(SEARCH("@",formulario!B496)),ISNUMBER(SEARCH(".",formulario!B496)),NOT(ISNUMBER(SEARCH(" ",formulario!B496)))),"OK","ERROR"))</f>
        <v/>
      </c>
      <c r="C496" t="str">
        <f>IF(TRIM(formulario!C496)="","",IF(AND(LEN(TRIM(formulario!C496))=10,ISNUMBER(VALUE(TRIM(formulario!C496))),LEFT(TRIM(formulario!C496),1)="0"),"OK","ERROR"))</f>
        <v/>
      </c>
      <c r="D496" t="str">
        <f>IF(formulario!D496="","",IF(COUNTIF(catalogo_provincias,formulario!D496)&gt;0,"OK","ERROR"))</f>
        <v/>
      </c>
      <c r="E496" t="str">
        <f>IF(formulario!E496="","",IF(COUNTIF(catalogo_ubicacion!$I$2:$I$222,formulario!D496&amp;"|"&amp;formulario!E496)&gt;0,"OK","ERROR"))</f>
        <v/>
      </c>
      <c r="F496" t="str">
        <f>IF(formulario!F496="","",IF(COUNTIF(catalogo_ubicacion!$E$2:$E$1300,formulario!D496&amp;"|"&amp;formulario!E496&amp;"|"&amp;formulario!F496)&gt;0,"OK","ERROR"))</f>
        <v/>
      </c>
      <c r="G496" t="str">
        <f>IF(TRIM(formulario!G496)="","",IF(LEN(formulario!G496)&lt;=256,"OK","ERROR"))</f>
        <v/>
      </c>
      <c r="H496" t="str">
        <f>IF(TRIM(formulario!H496)="","",IF(LEN(formulario!H496)&lt;=256,"OK","ERROR"))</f>
        <v/>
      </c>
      <c r="I496" t="str">
        <f>IF(
TRIM(formulario!I496)="",
"",
IF(
AND(
ISERROR(SEARCH(",",TRIM(formulario!I496))),
LEN(TRIM(formulario!I496))-LEN(SUBSTITUTE(TRIM(formulario!I496),".",""))&lt;=1,
ISNUMBER(--SUBSTITUTE(TRIM(formulario!I496),".","")),
NOT(LEFT(TRIM(formulario!I496),1)="."),
NOT(RIGHT(TRIM(formulario!I496),1)=".")
),
"OK",
"ERROR"
)
)</f>
        <v/>
      </c>
      <c r="J496" t="str">
        <f>IF(TRIM(formulario!J496)="","",IF(LEN(formulario!J496)&lt;=256,"OK","ERROR"))</f>
        <v/>
      </c>
      <c r="K496" t="str">
        <f>IF(TRIM(formulario!K496)="","",IF(LEN(formulario!K496)&lt;=1024,"OK","ERROR"))</f>
        <v/>
      </c>
      <c r="L496" t="str">
        <f>IF(
TRIM(formulario!L496)="",
"",
IF(
AND(
ISERROR(SEARCH(",",TRIM(formulario!L496))),
LEN(TRIM(formulario!L496))-LEN(SUBSTITUTE(TRIM(formulario!L496),".",""))&lt;=1,
ISNUMBER(--SUBSTITUTE(TRIM(formulario!L496),".","")),
NOT(LEFT(TRIM(formulario!L496),1)="."),
NOT(RIGHT(TRIM(formulario!L496),1)=".")
),
"OK",
"ERROR"
)
)</f>
        <v/>
      </c>
      <c r="M496" t="str">
        <f>IF(
TRIM(formulario!M496)="",
"",
IF(
AND(
LEN(TRIM(formulario!M496))=10,
MID(TRIM(formulario!M496),3,1)="/",
MID(TRIM(formulario!M496),6,1)="/",
ISNUMBER(DATE(
VALUE(RIGHT(TRIM(formulario!M496),4)),
VALUE(MID(TRIM(formulario!M496),4,2)),
VALUE(LEFT(TRIM(formulario!M496),2))
))
),
"OK",
"ERROR"
)
)</f>
        <v/>
      </c>
      <c r="N496" t="str">
        <f>IF(
TRIM(formulario!N496)="",
"",
IF(
AND(
LEFT(TRIM(formulario!N496),1)="[",
RIGHT(TRIM(formulario!N496),1)="]",
LEN(TRIM(formulario!N496))-LEN(SUBSTITUTE(TRIM(formulario!N496),"[",""))&gt;=1,
LEN(TRIM(formulario!N496))-LEN(SUBSTITUTE(TRIM(formulario!N496),"]",""))&gt;=1,
LEN(TRIM(formulario!N496))-LEN(SUBSTITUTE(TRIM(formulario!N496),".",""))&gt;=2
),
"OK",
"ERROR"
)
)</f>
        <v/>
      </c>
      <c r="O496" t="str">
        <f>IF(formulario!O496="","",IF(COUNTIF(catalogo_areas_tematicas,formulario!O496)&gt;0,"OK","ERROR"))</f>
        <v/>
      </c>
      <c r="P496" t="str">
        <f>IF(formulario!P496="","",IF(COUNTIF(catalogo_tipos_operacion,formulario!P496)&gt;0,"OK","ERROR"))</f>
        <v/>
      </c>
      <c r="Q496" t="str">
        <f>IF(formulario!Q496="","",IF(COUNTIF(catalogo_productos,formulario!Q496)&gt;0,"OK","ERROR"))</f>
        <v/>
      </c>
    </row>
    <row r="497" spans="1:17">
      <c r="A497" t="str">
        <f>IF(TRIM(formulario!A497)="","",IF(AND(ISNUMBER(VALUE(TRIM(formulario!A497))),OR(LEN(TRIM(formulario!A497))=10, LEN(TRIM(formulario!A497))=13)),"OK","ERROR"))</f>
        <v/>
      </c>
      <c r="B497" t="str">
        <f>IF(TRIM(formulario!B497)="","",IF(AND(ISNUMBER(SEARCH("@",formulario!B497)),ISNUMBER(SEARCH(".",formulario!B497)),NOT(ISNUMBER(SEARCH(" ",formulario!B497)))),"OK","ERROR"))</f>
        <v/>
      </c>
      <c r="C497" t="str">
        <f>IF(TRIM(formulario!C497)="","",IF(AND(LEN(TRIM(formulario!C497))=10,ISNUMBER(VALUE(TRIM(formulario!C497))),LEFT(TRIM(formulario!C497),1)="0"),"OK","ERROR"))</f>
        <v/>
      </c>
      <c r="D497" t="str">
        <f>IF(formulario!D497="","",IF(COUNTIF(catalogo_provincias,formulario!D497)&gt;0,"OK","ERROR"))</f>
        <v/>
      </c>
      <c r="E497" t="str">
        <f>IF(formulario!E497="","",IF(COUNTIF(catalogo_ubicacion!$I$2:$I$222,formulario!D497&amp;"|"&amp;formulario!E497)&gt;0,"OK","ERROR"))</f>
        <v/>
      </c>
      <c r="F497" t="str">
        <f>IF(formulario!F497="","",IF(COUNTIF(catalogo_ubicacion!$E$2:$E$1300,formulario!D497&amp;"|"&amp;formulario!E497&amp;"|"&amp;formulario!F497)&gt;0,"OK","ERROR"))</f>
        <v/>
      </c>
      <c r="G497" t="str">
        <f>IF(TRIM(formulario!G497)="","",IF(LEN(formulario!G497)&lt;=256,"OK","ERROR"))</f>
        <v/>
      </c>
      <c r="H497" t="str">
        <f>IF(TRIM(formulario!H497)="","",IF(LEN(formulario!H497)&lt;=256,"OK","ERROR"))</f>
        <v/>
      </c>
      <c r="I497" t="str">
        <f>IF(
TRIM(formulario!I497)="",
"",
IF(
AND(
ISERROR(SEARCH(",",TRIM(formulario!I497))),
LEN(TRIM(formulario!I497))-LEN(SUBSTITUTE(TRIM(formulario!I497),".",""))&lt;=1,
ISNUMBER(--SUBSTITUTE(TRIM(formulario!I497),".","")),
NOT(LEFT(TRIM(formulario!I497),1)="."),
NOT(RIGHT(TRIM(formulario!I497),1)=".")
),
"OK",
"ERROR"
)
)</f>
        <v/>
      </c>
      <c r="J497" t="str">
        <f>IF(TRIM(formulario!J497)="","",IF(LEN(formulario!J497)&lt;=256,"OK","ERROR"))</f>
        <v/>
      </c>
      <c r="K497" t="str">
        <f>IF(TRIM(formulario!K497)="","",IF(LEN(formulario!K497)&lt;=1024,"OK","ERROR"))</f>
        <v/>
      </c>
      <c r="L497" t="str">
        <f>IF(
TRIM(formulario!L497)="",
"",
IF(
AND(
ISERROR(SEARCH(",",TRIM(formulario!L497))),
LEN(TRIM(formulario!L497))-LEN(SUBSTITUTE(TRIM(formulario!L497),".",""))&lt;=1,
ISNUMBER(--SUBSTITUTE(TRIM(formulario!L497),".","")),
NOT(LEFT(TRIM(formulario!L497),1)="."),
NOT(RIGHT(TRIM(formulario!L497),1)=".")
),
"OK",
"ERROR"
)
)</f>
        <v/>
      </c>
      <c r="M497" t="str">
        <f>IF(
TRIM(formulario!M497)="",
"",
IF(
AND(
LEN(TRIM(formulario!M497))=10,
MID(TRIM(formulario!M497),3,1)="/",
MID(TRIM(formulario!M497),6,1)="/",
ISNUMBER(DATE(
VALUE(RIGHT(TRIM(formulario!M497),4)),
VALUE(MID(TRIM(formulario!M497),4,2)),
VALUE(LEFT(TRIM(formulario!M497),2))
))
),
"OK",
"ERROR"
)
)</f>
        <v/>
      </c>
      <c r="N497" t="str">
        <f>IF(
TRIM(formulario!N497)="",
"",
IF(
AND(
LEFT(TRIM(formulario!N497),1)="[",
RIGHT(TRIM(formulario!N497),1)="]",
LEN(TRIM(formulario!N497))-LEN(SUBSTITUTE(TRIM(formulario!N497),"[",""))&gt;=1,
LEN(TRIM(formulario!N497))-LEN(SUBSTITUTE(TRIM(formulario!N497),"]",""))&gt;=1,
LEN(TRIM(formulario!N497))-LEN(SUBSTITUTE(TRIM(formulario!N497),".",""))&gt;=2
),
"OK",
"ERROR"
)
)</f>
        <v/>
      </c>
      <c r="O497" t="str">
        <f>IF(formulario!O497="","",IF(COUNTIF(catalogo_areas_tematicas,formulario!O497)&gt;0,"OK","ERROR"))</f>
        <v/>
      </c>
      <c r="P497" t="str">
        <f>IF(formulario!P497="","",IF(COUNTIF(catalogo_tipos_operacion,formulario!P497)&gt;0,"OK","ERROR"))</f>
        <v/>
      </c>
      <c r="Q497" t="str">
        <f>IF(formulario!Q497="","",IF(COUNTIF(catalogo_productos,formulario!Q497)&gt;0,"OK","ERROR"))</f>
        <v/>
      </c>
    </row>
    <row r="498" spans="1:17">
      <c r="A498" t="str">
        <f>IF(TRIM(formulario!A498)="","",IF(AND(ISNUMBER(VALUE(TRIM(formulario!A498))),OR(LEN(TRIM(formulario!A498))=10, LEN(TRIM(formulario!A498))=13)),"OK","ERROR"))</f>
        <v/>
      </c>
      <c r="B498" t="str">
        <f>IF(TRIM(formulario!B498)="","",IF(AND(ISNUMBER(SEARCH("@",formulario!B498)),ISNUMBER(SEARCH(".",formulario!B498)),NOT(ISNUMBER(SEARCH(" ",formulario!B498)))),"OK","ERROR"))</f>
        <v/>
      </c>
      <c r="C498" t="str">
        <f>IF(TRIM(formulario!C498)="","",IF(AND(LEN(TRIM(formulario!C498))=10,ISNUMBER(VALUE(TRIM(formulario!C498))),LEFT(TRIM(formulario!C498),1)="0"),"OK","ERROR"))</f>
        <v/>
      </c>
      <c r="D498" t="str">
        <f>IF(formulario!D498="","",IF(COUNTIF(catalogo_provincias,formulario!D498)&gt;0,"OK","ERROR"))</f>
        <v/>
      </c>
      <c r="E498" t="str">
        <f>IF(formulario!E498="","",IF(COUNTIF(catalogo_ubicacion!$I$2:$I$222,formulario!D498&amp;"|"&amp;formulario!E498)&gt;0,"OK","ERROR"))</f>
        <v/>
      </c>
      <c r="F498" t="str">
        <f>IF(formulario!F498="","",IF(COUNTIF(catalogo_ubicacion!$E$2:$E$1300,formulario!D498&amp;"|"&amp;formulario!E498&amp;"|"&amp;formulario!F498)&gt;0,"OK","ERROR"))</f>
        <v/>
      </c>
      <c r="G498" t="str">
        <f>IF(TRIM(formulario!G498)="","",IF(LEN(formulario!G498)&lt;=256,"OK","ERROR"))</f>
        <v/>
      </c>
      <c r="H498" t="str">
        <f>IF(TRIM(formulario!H498)="","",IF(LEN(formulario!H498)&lt;=256,"OK","ERROR"))</f>
        <v/>
      </c>
      <c r="I498" t="str">
        <f>IF(
TRIM(formulario!I498)="",
"",
IF(
AND(
ISERROR(SEARCH(",",TRIM(formulario!I498))),
LEN(TRIM(formulario!I498))-LEN(SUBSTITUTE(TRIM(formulario!I498),".",""))&lt;=1,
ISNUMBER(--SUBSTITUTE(TRIM(formulario!I498),".","")),
NOT(LEFT(TRIM(formulario!I498),1)="."),
NOT(RIGHT(TRIM(formulario!I498),1)=".")
),
"OK",
"ERROR"
)
)</f>
        <v/>
      </c>
      <c r="J498" t="str">
        <f>IF(TRIM(formulario!J498)="","",IF(LEN(formulario!J498)&lt;=256,"OK","ERROR"))</f>
        <v/>
      </c>
      <c r="K498" t="str">
        <f>IF(TRIM(formulario!K498)="","",IF(LEN(formulario!K498)&lt;=1024,"OK","ERROR"))</f>
        <v/>
      </c>
      <c r="L498" t="str">
        <f>IF(
TRIM(formulario!L498)="",
"",
IF(
AND(
ISERROR(SEARCH(",",TRIM(formulario!L498))),
LEN(TRIM(formulario!L498))-LEN(SUBSTITUTE(TRIM(formulario!L498),".",""))&lt;=1,
ISNUMBER(--SUBSTITUTE(TRIM(formulario!L498),".","")),
NOT(LEFT(TRIM(formulario!L498),1)="."),
NOT(RIGHT(TRIM(formulario!L498),1)=".")
),
"OK",
"ERROR"
)
)</f>
        <v/>
      </c>
      <c r="M498" t="str">
        <f>IF(
TRIM(formulario!M498)="",
"",
IF(
AND(
LEN(TRIM(formulario!M498))=10,
MID(TRIM(formulario!M498),3,1)="/",
MID(TRIM(formulario!M498),6,1)="/",
ISNUMBER(DATE(
VALUE(RIGHT(TRIM(formulario!M498),4)),
VALUE(MID(TRIM(formulario!M498),4,2)),
VALUE(LEFT(TRIM(formulario!M498),2))
))
),
"OK",
"ERROR"
)
)</f>
        <v/>
      </c>
      <c r="N498" t="str">
        <f>IF(
TRIM(formulario!N498)="",
"",
IF(
AND(
LEFT(TRIM(formulario!N498),1)="[",
RIGHT(TRIM(formulario!N498),1)="]",
LEN(TRIM(formulario!N498))-LEN(SUBSTITUTE(TRIM(formulario!N498),"[",""))&gt;=1,
LEN(TRIM(formulario!N498))-LEN(SUBSTITUTE(TRIM(formulario!N498),"]",""))&gt;=1,
LEN(TRIM(formulario!N498))-LEN(SUBSTITUTE(TRIM(formulario!N498),".",""))&gt;=2
),
"OK",
"ERROR"
)
)</f>
        <v/>
      </c>
      <c r="O498" t="str">
        <f>IF(formulario!O498="","",IF(COUNTIF(catalogo_areas_tematicas,formulario!O498)&gt;0,"OK","ERROR"))</f>
        <v/>
      </c>
      <c r="P498" t="str">
        <f>IF(formulario!P498="","",IF(COUNTIF(catalogo_tipos_operacion,formulario!P498)&gt;0,"OK","ERROR"))</f>
        <v/>
      </c>
      <c r="Q498" t="str">
        <f>IF(formulario!Q498="","",IF(COUNTIF(catalogo_productos,formulario!Q498)&gt;0,"OK","ERROR"))</f>
        <v/>
      </c>
    </row>
    <row r="499" spans="1:17">
      <c r="A499" t="str">
        <f>IF(TRIM(formulario!A499)="","",IF(AND(ISNUMBER(VALUE(TRIM(formulario!A499))),OR(LEN(TRIM(formulario!A499))=10, LEN(TRIM(formulario!A499))=13)),"OK","ERROR"))</f>
        <v/>
      </c>
      <c r="B499" t="str">
        <f>IF(TRIM(formulario!B499)="","",IF(AND(ISNUMBER(SEARCH("@",formulario!B499)),ISNUMBER(SEARCH(".",formulario!B499)),NOT(ISNUMBER(SEARCH(" ",formulario!B499)))),"OK","ERROR"))</f>
        <v/>
      </c>
      <c r="C499" t="str">
        <f>IF(TRIM(formulario!C499)="","",IF(AND(LEN(TRIM(formulario!C499))=10,ISNUMBER(VALUE(TRIM(formulario!C499))),LEFT(TRIM(formulario!C499),1)="0"),"OK","ERROR"))</f>
        <v/>
      </c>
      <c r="D499" t="str">
        <f>IF(formulario!D499="","",IF(COUNTIF(catalogo_provincias,formulario!D499)&gt;0,"OK","ERROR"))</f>
        <v/>
      </c>
      <c r="E499" t="str">
        <f>IF(formulario!E499="","",IF(COUNTIF(catalogo_ubicacion!$I$2:$I$222,formulario!D499&amp;"|"&amp;formulario!E499)&gt;0,"OK","ERROR"))</f>
        <v/>
      </c>
      <c r="F499" t="str">
        <f>IF(formulario!F499="","",IF(COUNTIF(catalogo_ubicacion!$E$2:$E$1300,formulario!D499&amp;"|"&amp;formulario!E499&amp;"|"&amp;formulario!F499)&gt;0,"OK","ERROR"))</f>
        <v/>
      </c>
      <c r="G499" t="str">
        <f>IF(TRIM(formulario!G499)="","",IF(LEN(formulario!G499)&lt;=256,"OK","ERROR"))</f>
        <v/>
      </c>
      <c r="H499" t="str">
        <f>IF(TRIM(formulario!H499)="","",IF(LEN(formulario!H499)&lt;=256,"OK","ERROR"))</f>
        <v/>
      </c>
      <c r="I499" t="str">
        <f>IF(
TRIM(formulario!I499)="",
"",
IF(
AND(
ISERROR(SEARCH(",",TRIM(formulario!I499))),
LEN(TRIM(formulario!I499))-LEN(SUBSTITUTE(TRIM(formulario!I499),".",""))&lt;=1,
ISNUMBER(--SUBSTITUTE(TRIM(formulario!I499),".","")),
NOT(LEFT(TRIM(formulario!I499),1)="."),
NOT(RIGHT(TRIM(formulario!I499),1)=".")
),
"OK",
"ERROR"
)
)</f>
        <v/>
      </c>
      <c r="J499" t="str">
        <f>IF(TRIM(formulario!J499)="","",IF(LEN(formulario!J499)&lt;=256,"OK","ERROR"))</f>
        <v/>
      </c>
      <c r="K499" t="str">
        <f>IF(TRIM(formulario!K499)="","",IF(LEN(formulario!K499)&lt;=1024,"OK","ERROR"))</f>
        <v/>
      </c>
      <c r="L499" t="str">
        <f>IF(
TRIM(formulario!L499)="",
"",
IF(
AND(
ISERROR(SEARCH(",",TRIM(formulario!L499))),
LEN(TRIM(formulario!L499))-LEN(SUBSTITUTE(TRIM(formulario!L499),".",""))&lt;=1,
ISNUMBER(--SUBSTITUTE(TRIM(formulario!L499),".","")),
NOT(LEFT(TRIM(formulario!L499),1)="."),
NOT(RIGHT(TRIM(formulario!L499),1)=".")
),
"OK",
"ERROR"
)
)</f>
        <v/>
      </c>
      <c r="M499" t="str">
        <f>IF(
TRIM(formulario!M499)="",
"",
IF(
AND(
LEN(TRIM(formulario!M499))=10,
MID(TRIM(formulario!M499),3,1)="/",
MID(TRIM(formulario!M499),6,1)="/",
ISNUMBER(DATE(
VALUE(RIGHT(TRIM(formulario!M499),4)),
VALUE(MID(TRIM(formulario!M499),4,2)),
VALUE(LEFT(TRIM(formulario!M499),2))
))
),
"OK",
"ERROR"
)
)</f>
        <v/>
      </c>
      <c r="N499" t="str">
        <f>IF(
TRIM(formulario!N499)="",
"",
IF(
AND(
LEFT(TRIM(formulario!N499),1)="[",
RIGHT(TRIM(formulario!N499),1)="]",
LEN(TRIM(formulario!N499))-LEN(SUBSTITUTE(TRIM(formulario!N499),"[",""))&gt;=1,
LEN(TRIM(formulario!N499))-LEN(SUBSTITUTE(TRIM(formulario!N499),"]",""))&gt;=1,
LEN(TRIM(formulario!N499))-LEN(SUBSTITUTE(TRIM(formulario!N499),".",""))&gt;=2
),
"OK",
"ERROR"
)
)</f>
        <v/>
      </c>
      <c r="O499" t="str">
        <f>IF(formulario!O499="","",IF(COUNTIF(catalogo_areas_tematicas,formulario!O499)&gt;0,"OK","ERROR"))</f>
        <v/>
      </c>
      <c r="P499" t="str">
        <f>IF(formulario!P499="","",IF(COUNTIF(catalogo_tipos_operacion,formulario!P499)&gt;0,"OK","ERROR"))</f>
        <v/>
      </c>
      <c r="Q499" t="str">
        <f>IF(formulario!Q499="","",IF(COUNTIF(catalogo_productos,formulario!Q499)&gt;0,"OK","ERROR"))</f>
        <v/>
      </c>
    </row>
    <row r="500" spans="1:17">
      <c r="A500" t="str">
        <f>IF(TRIM(formulario!A500)="","",IF(AND(ISNUMBER(VALUE(TRIM(formulario!A500))),OR(LEN(TRIM(formulario!A500))=10, LEN(TRIM(formulario!A500))=13)),"OK","ERROR"))</f>
        <v/>
      </c>
      <c r="B500" t="str">
        <f>IF(TRIM(formulario!B500)="","",IF(AND(ISNUMBER(SEARCH("@",formulario!B500)),ISNUMBER(SEARCH(".",formulario!B500)),NOT(ISNUMBER(SEARCH(" ",formulario!B500)))),"OK","ERROR"))</f>
        <v/>
      </c>
      <c r="C500" t="str">
        <f>IF(TRIM(formulario!C500)="","",IF(AND(LEN(TRIM(formulario!C500))=10,ISNUMBER(VALUE(TRIM(formulario!C500))),LEFT(TRIM(formulario!C500),1)="0"),"OK","ERROR"))</f>
        <v/>
      </c>
      <c r="D500" t="str">
        <f>IF(formulario!D500="","",IF(COUNTIF(catalogo_provincias,formulario!D500)&gt;0,"OK","ERROR"))</f>
        <v/>
      </c>
      <c r="E500" t="str">
        <f>IF(formulario!E500="","",IF(COUNTIF(catalogo_ubicacion!$I$2:$I$222,formulario!D500&amp;"|"&amp;formulario!E500)&gt;0,"OK","ERROR"))</f>
        <v/>
      </c>
      <c r="F500" t="str">
        <f>IF(formulario!F500="","",IF(COUNTIF(catalogo_ubicacion!$E$2:$E$1300,formulario!D500&amp;"|"&amp;formulario!E500&amp;"|"&amp;formulario!F500)&gt;0,"OK","ERROR"))</f>
        <v/>
      </c>
      <c r="G500" t="str">
        <f>IF(TRIM(formulario!G500)="","",IF(LEN(formulario!G500)&lt;=256,"OK","ERROR"))</f>
        <v/>
      </c>
      <c r="H500" t="str">
        <f>IF(TRIM(formulario!H500)="","",IF(LEN(formulario!H500)&lt;=256,"OK","ERROR"))</f>
        <v/>
      </c>
      <c r="I500" t="str">
        <f>IF(
TRIM(formulario!I500)="",
"",
IF(
AND(
ISERROR(SEARCH(",",TRIM(formulario!I500))),
LEN(TRIM(formulario!I500))-LEN(SUBSTITUTE(TRIM(formulario!I500),".",""))&lt;=1,
ISNUMBER(--SUBSTITUTE(TRIM(formulario!I500),".","")),
NOT(LEFT(TRIM(formulario!I500),1)="."),
NOT(RIGHT(TRIM(formulario!I500),1)=".")
),
"OK",
"ERROR"
)
)</f>
        <v/>
      </c>
      <c r="J500" t="str">
        <f>IF(TRIM(formulario!J500)="","",IF(LEN(formulario!J500)&lt;=256,"OK","ERROR"))</f>
        <v/>
      </c>
      <c r="K500" t="str">
        <f>IF(TRIM(formulario!K500)="","",IF(LEN(formulario!K500)&lt;=1024,"OK","ERROR"))</f>
        <v/>
      </c>
      <c r="L500" t="str">
        <f>IF(
TRIM(formulario!L500)="",
"",
IF(
AND(
ISERROR(SEARCH(",",TRIM(formulario!L500))),
LEN(TRIM(formulario!L500))-LEN(SUBSTITUTE(TRIM(formulario!L500),".",""))&lt;=1,
ISNUMBER(--SUBSTITUTE(TRIM(formulario!L500),".","")),
NOT(LEFT(TRIM(formulario!L500),1)="."),
NOT(RIGHT(TRIM(formulario!L500),1)=".")
),
"OK",
"ERROR"
)
)</f>
        <v/>
      </c>
      <c r="M500" t="str">
        <f>IF(
TRIM(formulario!M500)="",
"",
IF(
AND(
LEN(TRIM(formulario!M500))=10,
MID(TRIM(formulario!M500),3,1)="/",
MID(TRIM(formulario!M500),6,1)="/",
ISNUMBER(DATE(
VALUE(RIGHT(TRIM(formulario!M500),4)),
VALUE(MID(TRIM(formulario!M500),4,2)),
VALUE(LEFT(TRIM(formulario!M500),2))
))
),
"OK",
"ERROR"
)
)</f>
        <v/>
      </c>
      <c r="N500" t="str">
        <f>IF(
TRIM(formulario!N500)="",
"",
IF(
AND(
LEFT(TRIM(formulario!N500),1)="[",
RIGHT(TRIM(formulario!N500),1)="]",
LEN(TRIM(formulario!N500))-LEN(SUBSTITUTE(TRIM(formulario!N500),"[",""))&gt;=1,
LEN(TRIM(formulario!N500))-LEN(SUBSTITUTE(TRIM(formulario!N500),"]",""))&gt;=1,
LEN(TRIM(formulario!N500))-LEN(SUBSTITUTE(TRIM(formulario!N500),".",""))&gt;=2
),
"OK",
"ERROR"
)
)</f>
        <v/>
      </c>
      <c r="O500" t="str">
        <f>IF(formulario!O500="","",IF(COUNTIF(catalogo_areas_tematicas,formulario!O500)&gt;0,"OK","ERROR"))</f>
        <v/>
      </c>
      <c r="P500" t="str">
        <f>IF(formulario!P500="","",IF(COUNTIF(catalogo_tipos_operacion,formulario!P500)&gt;0,"OK","ERROR"))</f>
        <v/>
      </c>
      <c r="Q500" t="str">
        <f>IF(formulario!Q500="","",IF(COUNTIF(catalogo_productos,formulario!Q500)&gt;0,"OK","ERROR"))</f>
        <v/>
      </c>
    </row>
    <row r="501" spans="1:17">
      <c r="A501" t="str">
        <f>IF(TRIM(formulario!A501)="","",IF(AND(ISNUMBER(VALUE(TRIM(formulario!A501))),OR(LEN(TRIM(formulario!A501))=10, LEN(TRIM(formulario!A501))=13)),"OK","ERROR"))</f>
        <v/>
      </c>
      <c r="B501" t="str">
        <f>IF(TRIM(formulario!B501)="","",IF(AND(ISNUMBER(SEARCH("@",formulario!B501)),ISNUMBER(SEARCH(".",formulario!B501)),NOT(ISNUMBER(SEARCH(" ",formulario!B501)))),"OK","ERROR"))</f>
        <v/>
      </c>
      <c r="C501" t="str">
        <f>IF(TRIM(formulario!C501)="","",IF(AND(LEN(TRIM(formulario!C501))=10,ISNUMBER(VALUE(TRIM(formulario!C501))),LEFT(TRIM(formulario!C501),1)="0"),"OK","ERROR"))</f>
        <v/>
      </c>
      <c r="D501" t="str">
        <f>IF(formulario!D501="","",IF(COUNTIF(catalogo_provincias,formulario!D501)&gt;0,"OK","ERROR"))</f>
        <v/>
      </c>
      <c r="E501" t="str">
        <f>IF(formulario!E501="","",IF(COUNTIF(catalogo_ubicacion!$I$2:$I$222,formulario!D501&amp;"|"&amp;formulario!E501)&gt;0,"OK","ERROR"))</f>
        <v/>
      </c>
      <c r="F501" t="str">
        <f>IF(formulario!F501="","",IF(COUNTIF(catalogo_ubicacion!$E$2:$E$1300,formulario!D501&amp;"|"&amp;formulario!E501&amp;"|"&amp;formulario!F501)&gt;0,"OK","ERROR"))</f>
        <v/>
      </c>
      <c r="G501" t="str">
        <f>IF(TRIM(formulario!G501)="","",IF(LEN(formulario!G501)&lt;=256,"OK","ERROR"))</f>
        <v/>
      </c>
      <c r="H501" t="str">
        <f>IF(TRIM(formulario!H501)="","",IF(LEN(formulario!H501)&lt;=256,"OK","ERROR"))</f>
        <v/>
      </c>
      <c r="I501" t="str">
        <f>IF(
TRIM(formulario!I501)="",
"",
IF(
AND(
ISERROR(SEARCH(",",TRIM(formulario!I501))),
LEN(TRIM(formulario!I501))-LEN(SUBSTITUTE(TRIM(formulario!I501),".",""))&lt;=1,
ISNUMBER(--SUBSTITUTE(TRIM(formulario!I501),".","")),
NOT(LEFT(TRIM(formulario!I501),1)="."),
NOT(RIGHT(TRIM(formulario!I501),1)=".")
),
"OK",
"ERROR"
)
)</f>
        <v/>
      </c>
      <c r="J501" t="str">
        <f>IF(TRIM(formulario!J501)="","",IF(LEN(formulario!J501)&lt;=256,"OK","ERROR"))</f>
        <v/>
      </c>
      <c r="K501" t="str">
        <f>IF(TRIM(formulario!K501)="","",IF(LEN(formulario!K501)&lt;=1024,"OK","ERROR"))</f>
        <v/>
      </c>
      <c r="L501" t="str">
        <f>IF(
TRIM(formulario!L501)="",
"",
IF(
AND(
ISERROR(SEARCH(",",TRIM(formulario!L501))),
LEN(TRIM(formulario!L501))-LEN(SUBSTITUTE(TRIM(formulario!L501),".",""))&lt;=1,
ISNUMBER(--SUBSTITUTE(TRIM(formulario!L501),".","")),
NOT(LEFT(TRIM(formulario!L501),1)="."),
NOT(RIGHT(TRIM(formulario!L501),1)=".")
),
"OK",
"ERROR"
)
)</f>
        <v/>
      </c>
      <c r="M501" t="str">
        <f>IF(
TRIM(formulario!M501)="",
"",
IF(
AND(
LEN(TRIM(formulario!M501))=10,
MID(TRIM(formulario!M501),3,1)="/",
MID(TRIM(formulario!M501),6,1)="/",
ISNUMBER(DATE(
VALUE(RIGHT(TRIM(formulario!M501),4)),
VALUE(MID(TRIM(formulario!M501),4,2)),
VALUE(LEFT(TRIM(formulario!M501),2))
))
),
"OK",
"ERROR"
)
)</f>
        <v/>
      </c>
      <c r="N501" t="str">
        <f>IF(
TRIM(formulario!N501)="",
"",
IF(
AND(
LEFT(TRIM(formulario!N501),1)="[",
RIGHT(TRIM(formulario!N501),1)="]",
LEN(TRIM(formulario!N501))-LEN(SUBSTITUTE(TRIM(formulario!N501),"[",""))&gt;=1,
LEN(TRIM(formulario!N501))-LEN(SUBSTITUTE(TRIM(formulario!N501),"]",""))&gt;=1,
LEN(TRIM(formulario!N501))-LEN(SUBSTITUTE(TRIM(formulario!N501),".",""))&gt;=2
),
"OK",
"ERROR"
)
)</f>
        <v/>
      </c>
      <c r="O501" t="str">
        <f>IF(formulario!O501="","",IF(COUNTIF(catalogo_areas_tematicas,formulario!O501)&gt;0,"OK","ERROR"))</f>
        <v/>
      </c>
      <c r="P501" t="str">
        <f>IF(formulario!P501="","",IF(COUNTIF(catalogo_tipos_operacion,formulario!P501)&gt;0,"OK","ERROR"))</f>
        <v/>
      </c>
      <c r="Q501" t="str">
        <f>IF(formulario!Q501="","",IF(COUNTIF(catalogo_productos,formulario!Q501)&gt;0,"OK","ERROR"))</f>
        <v/>
      </c>
    </row>
    <row r="502" spans="1:17">
      <c r="A502" t="str">
        <f>IF(TRIM(formulario!A502)="","",IF(AND(ISNUMBER(VALUE(TRIM(formulario!A502))),OR(LEN(TRIM(formulario!A502))=10, LEN(TRIM(formulario!A502))=13)),"OK","ERROR"))</f>
        <v/>
      </c>
      <c r="B502" t="str">
        <f>IF(TRIM(formulario!B502)="","",IF(AND(ISNUMBER(SEARCH("@",formulario!B502)),ISNUMBER(SEARCH(".",formulario!B502)),NOT(ISNUMBER(SEARCH(" ",formulario!B502)))),"OK","ERROR"))</f>
        <v/>
      </c>
      <c r="C502" t="str">
        <f>IF(TRIM(formulario!C502)="","",IF(AND(LEN(TRIM(formulario!C502))=10,ISNUMBER(VALUE(TRIM(formulario!C502))),LEFT(TRIM(formulario!C502),1)="0"),"OK","ERROR"))</f>
        <v/>
      </c>
      <c r="D502" t="str">
        <f>IF(formulario!D502="","",IF(COUNTIF(catalogo_provincias,formulario!D502)&gt;0,"OK","ERROR"))</f>
        <v/>
      </c>
      <c r="E502" t="str">
        <f>IF(formulario!E502="","",IF(COUNTIF(catalogo_ubicacion!$I$2:$I$222,formulario!D502&amp;"|"&amp;formulario!E502)&gt;0,"OK","ERROR"))</f>
        <v/>
      </c>
      <c r="F502" t="str">
        <f>IF(formulario!F502="","",IF(COUNTIF(catalogo_ubicacion!$E$2:$E$1300,formulario!D502&amp;"|"&amp;formulario!E502&amp;"|"&amp;formulario!F502)&gt;0,"OK","ERROR"))</f>
        <v/>
      </c>
      <c r="G502" t="str">
        <f>IF(TRIM(formulario!G502)="","",IF(LEN(formulario!G502)&lt;=256,"OK","ERROR"))</f>
        <v/>
      </c>
      <c r="H502" t="str">
        <f>IF(TRIM(formulario!H502)="","",IF(LEN(formulario!H502)&lt;=256,"OK","ERROR"))</f>
        <v/>
      </c>
      <c r="I502" t="str">
        <f>IF(
TRIM(formulario!I502)="",
"",
IF(
AND(
ISERROR(SEARCH(",",TRIM(formulario!I502))),
LEN(TRIM(formulario!I502))-LEN(SUBSTITUTE(TRIM(formulario!I502),".",""))&lt;=1,
ISNUMBER(--SUBSTITUTE(TRIM(formulario!I502),".","")),
NOT(LEFT(TRIM(formulario!I502),1)="."),
NOT(RIGHT(TRIM(formulario!I502),1)=".")
),
"OK",
"ERROR"
)
)</f>
        <v/>
      </c>
      <c r="J502" t="str">
        <f>IF(TRIM(formulario!J502)="","",IF(LEN(formulario!J502)&lt;=256,"OK","ERROR"))</f>
        <v/>
      </c>
      <c r="K502" t="str">
        <f>IF(TRIM(formulario!K502)="","",IF(LEN(formulario!K502)&lt;=1024,"OK","ERROR"))</f>
        <v/>
      </c>
      <c r="L502" t="str">
        <f>IF(
TRIM(formulario!L502)="",
"",
IF(
AND(
ISERROR(SEARCH(",",TRIM(formulario!L502))),
LEN(TRIM(formulario!L502))-LEN(SUBSTITUTE(TRIM(formulario!L502),".",""))&lt;=1,
ISNUMBER(--SUBSTITUTE(TRIM(formulario!L502),".","")),
NOT(LEFT(TRIM(formulario!L502),1)="."),
NOT(RIGHT(TRIM(formulario!L502),1)=".")
),
"OK",
"ERROR"
)
)</f>
        <v/>
      </c>
      <c r="M502" t="str">
        <f>IF(
TRIM(formulario!M502)="",
"",
IF(
AND(
LEN(TRIM(formulario!M502))=10,
MID(TRIM(formulario!M502),3,1)="/",
MID(TRIM(formulario!M502),6,1)="/",
ISNUMBER(DATE(
VALUE(RIGHT(TRIM(formulario!M502),4)),
VALUE(MID(TRIM(formulario!M502),4,2)),
VALUE(LEFT(TRIM(formulario!M502),2))
))
),
"OK",
"ERROR"
)
)</f>
        <v/>
      </c>
      <c r="N502" t="str">
        <f>IF(
TRIM(formulario!N502)="",
"",
IF(
AND(
LEFT(TRIM(formulario!N502),1)="[",
RIGHT(TRIM(formulario!N502),1)="]",
LEN(TRIM(formulario!N502))-LEN(SUBSTITUTE(TRIM(formulario!N502),"[",""))&gt;=1,
LEN(TRIM(formulario!N502))-LEN(SUBSTITUTE(TRIM(formulario!N502),"]",""))&gt;=1,
LEN(TRIM(formulario!N502))-LEN(SUBSTITUTE(TRIM(formulario!N502),".",""))&gt;=2
),
"OK",
"ERROR"
)
)</f>
        <v/>
      </c>
      <c r="O502" t="str">
        <f>IF(formulario!O502="","",IF(COUNTIF(catalogo_areas_tematicas,formulario!O502)&gt;0,"OK","ERROR"))</f>
        <v/>
      </c>
      <c r="P502" t="str">
        <f>IF(formulario!P502="","",IF(COUNTIF(catalogo_tipos_operacion,formulario!P502)&gt;0,"OK","ERROR"))</f>
        <v/>
      </c>
      <c r="Q502" t="str">
        <f>IF(formulario!Q502="","",IF(COUNTIF(catalogo_productos,formulario!Q502)&gt;0,"OK","ERROR"))</f>
        <v/>
      </c>
    </row>
    <row r="503" spans="1:17">
      <c r="A503" t="str">
        <f>IF(TRIM(formulario!A503)="","",IF(AND(ISNUMBER(VALUE(TRIM(formulario!A503))),OR(LEN(TRIM(formulario!A503))=10, LEN(TRIM(formulario!A503))=13)),"OK","ERROR"))</f>
        <v/>
      </c>
      <c r="B503" t="str">
        <f>IF(TRIM(formulario!B503)="","",IF(AND(ISNUMBER(SEARCH("@",formulario!B503)),ISNUMBER(SEARCH(".",formulario!B503)),NOT(ISNUMBER(SEARCH(" ",formulario!B503)))),"OK","ERROR"))</f>
        <v/>
      </c>
      <c r="C503" t="str">
        <f>IF(TRIM(formulario!C503)="","",IF(AND(LEN(TRIM(formulario!C503))=10,ISNUMBER(VALUE(TRIM(formulario!C503))),LEFT(TRIM(formulario!C503),1)="0"),"OK","ERROR"))</f>
        <v/>
      </c>
      <c r="D503" t="str">
        <f>IF(formulario!D503="","",IF(COUNTIF(catalogo_provincias,formulario!D503)&gt;0,"OK","ERROR"))</f>
        <v/>
      </c>
      <c r="E503" t="str">
        <f>IF(formulario!E503="","",IF(COUNTIF(catalogo_ubicacion!$I$2:$I$222,formulario!D503&amp;"|"&amp;formulario!E503)&gt;0,"OK","ERROR"))</f>
        <v/>
      </c>
      <c r="F503" t="str">
        <f>IF(formulario!F503="","",IF(COUNTIF(catalogo_ubicacion!$E$2:$E$1300,formulario!D503&amp;"|"&amp;formulario!E503&amp;"|"&amp;formulario!F503)&gt;0,"OK","ERROR"))</f>
        <v/>
      </c>
      <c r="G503" t="str">
        <f>IF(TRIM(formulario!G503)="","",IF(LEN(formulario!G503)&lt;=256,"OK","ERROR"))</f>
        <v/>
      </c>
      <c r="H503" t="str">
        <f>IF(TRIM(formulario!H503)="","",IF(LEN(formulario!H503)&lt;=256,"OK","ERROR"))</f>
        <v/>
      </c>
      <c r="I503" t="str">
        <f>IF(
TRIM(formulario!I503)="",
"",
IF(
AND(
ISERROR(SEARCH(",",TRIM(formulario!I503))),
LEN(TRIM(formulario!I503))-LEN(SUBSTITUTE(TRIM(formulario!I503),".",""))&lt;=1,
ISNUMBER(--SUBSTITUTE(TRIM(formulario!I503),".","")),
NOT(LEFT(TRIM(formulario!I503),1)="."),
NOT(RIGHT(TRIM(formulario!I503),1)=".")
),
"OK",
"ERROR"
)
)</f>
        <v/>
      </c>
      <c r="J503" t="str">
        <f>IF(TRIM(formulario!J503)="","",IF(LEN(formulario!J503)&lt;=256,"OK","ERROR"))</f>
        <v/>
      </c>
      <c r="K503" t="str">
        <f>IF(TRIM(formulario!K503)="","",IF(LEN(formulario!K503)&lt;=1024,"OK","ERROR"))</f>
        <v/>
      </c>
      <c r="L503" t="str">
        <f>IF(
TRIM(formulario!L503)="",
"",
IF(
AND(
ISERROR(SEARCH(",",TRIM(formulario!L503))),
LEN(TRIM(formulario!L503))-LEN(SUBSTITUTE(TRIM(formulario!L503),".",""))&lt;=1,
ISNUMBER(--SUBSTITUTE(TRIM(formulario!L503),".","")),
NOT(LEFT(TRIM(formulario!L503),1)="."),
NOT(RIGHT(TRIM(formulario!L503),1)=".")
),
"OK",
"ERROR"
)
)</f>
        <v/>
      </c>
      <c r="M503" t="str">
        <f>IF(
TRIM(formulario!M503)="",
"",
IF(
AND(
LEN(TRIM(formulario!M503))=10,
MID(TRIM(formulario!M503),3,1)="/",
MID(TRIM(formulario!M503),6,1)="/",
ISNUMBER(DATE(
VALUE(RIGHT(TRIM(formulario!M503),4)),
VALUE(MID(TRIM(formulario!M503),4,2)),
VALUE(LEFT(TRIM(formulario!M503),2))
))
),
"OK",
"ERROR"
)
)</f>
        <v/>
      </c>
      <c r="N503" t="str">
        <f>IF(
TRIM(formulario!N503)="",
"",
IF(
AND(
LEFT(TRIM(formulario!N503),1)="[",
RIGHT(TRIM(formulario!N503),1)="]",
LEN(TRIM(formulario!N503))-LEN(SUBSTITUTE(TRIM(formulario!N503),"[",""))&gt;=1,
LEN(TRIM(formulario!N503))-LEN(SUBSTITUTE(TRIM(formulario!N503),"]",""))&gt;=1,
LEN(TRIM(formulario!N503))-LEN(SUBSTITUTE(TRIM(formulario!N503),".",""))&gt;=2
),
"OK",
"ERROR"
)
)</f>
        <v/>
      </c>
      <c r="O503" t="str">
        <f>IF(formulario!O503="","",IF(COUNTIF(catalogo_areas_tematicas,formulario!O503)&gt;0,"OK","ERROR"))</f>
        <v/>
      </c>
      <c r="P503" t="str">
        <f>IF(formulario!P503="","",IF(COUNTIF(catalogo_tipos_operacion,formulario!P503)&gt;0,"OK","ERROR"))</f>
        <v/>
      </c>
      <c r="Q503" t="str">
        <f>IF(formulario!Q503="","",IF(COUNTIF(catalogo_productos,formulario!Q503)&gt;0,"OK","ERROR"))</f>
        <v/>
      </c>
    </row>
    <row r="504" spans="1:17">
      <c r="B504" t="str">
        <f>IF(TRIM(formulario!B504)="","",IF(AND(ISNUMBER(SEARCH("@",formulario!B504)),ISNUMBER(SEARCH(".",formulario!B504)),NOT(ISNUMBER(SEARCH(" ",formulario!B504)))),"OK","ERROR"))</f>
        <v/>
      </c>
      <c r="C504" t="str">
        <f>IF(TRIM(formulario!C504)="","",IF(AND(LEN(TRIM(formulario!C504))=10,ISNUMBER(VALUE(TRIM(formulario!C504))),LEFT(TRIM(formulario!C504),1)="0"),"OK","ERROR"))</f>
        <v/>
      </c>
      <c r="D504" t="str">
        <f>IF(formulario!D504="","",IF(COUNTIF(catalogo_provincias,formulario!D504)&gt;0,"OK","ERROR"))</f>
        <v/>
      </c>
      <c r="E504" t="str">
        <f>IF(formulario!E504="","",IF(COUNTIF(catalogo_ubicacion!$I$2:$I$222,formulario!D504&amp;"|"&amp;formulario!E504)&gt;0,"OK","ERROR"))</f>
        <v/>
      </c>
      <c r="F504" t="str">
        <f>IF(formulario!F504="","",IF(COUNTIF(catalogo_ubicacion!$E$2:$E$1300,formulario!D504&amp;"|"&amp;formulario!E504&amp;"|"&amp;formulario!F504)&gt;0,"OK","ERROR"))</f>
        <v/>
      </c>
      <c r="G504" t="str">
        <f>IF(TRIM(formulario!G504)="","",IF(LEN(formulario!G504)&lt;=256,"OK","ERROR"))</f>
        <v/>
      </c>
      <c r="H504" t="str">
        <f>IF(TRIM(formulario!H504)="","",IF(LEN(formulario!H504)&lt;=256,"OK","ERROR"))</f>
        <v/>
      </c>
      <c r="I504" t="str">
        <f>IF(
TRIM(formulario!I504)="",
"",
IF(
AND(
ISERROR(SEARCH(",",TRIM(formulario!I504))),
LEN(TRIM(formulario!I504))-LEN(SUBSTITUTE(TRIM(formulario!I504),".",""))&lt;=1,
ISNUMBER(--SUBSTITUTE(TRIM(formulario!I504),".","")),
NOT(LEFT(TRIM(formulario!I504),1)="."),
NOT(RIGHT(TRIM(formulario!I504),1)=".")
),
"OK",
"ERROR"
)
)</f>
        <v/>
      </c>
      <c r="J504" t="str">
        <f>IF(TRIM(formulario!J504)="","",IF(LEN(formulario!J504)&lt;=256,"OK","ERROR"))</f>
        <v/>
      </c>
      <c r="K504" t="str">
        <f>IF(TRIM(formulario!K504)="","",IF(LEN(formulario!K504)&lt;=1024,"OK","ERROR"))</f>
        <v/>
      </c>
      <c r="L504" t="str">
        <f>IF(
TRIM(formulario!L504)="",
"",
IF(
AND(
ISERROR(SEARCH(",",TRIM(formulario!L504))),
LEN(TRIM(formulario!L504))-LEN(SUBSTITUTE(TRIM(formulario!L504),".",""))&lt;=1,
ISNUMBER(--SUBSTITUTE(TRIM(formulario!L504),".","")),
NOT(LEFT(TRIM(formulario!L504),1)="."),
NOT(RIGHT(TRIM(formulario!L504),1)=".")
),
"OK",
"ERROR"
)
)</f>
        <v/>
      </c>
      <c r="M504" t="str">
        <f>IF(
TRIM(formulario!M504)="",
"",
IF(
AND(
LEN(TRIM(formulario!M504))=10,
MID(TRIM(formulario!M504),3,1)="/",
MID(TRIM(formulario!M504),6,1)="/",
ISNUMBER(DATE(
VALUE(RIGHT(TRIM(formulario!M504),4)),
VALUE(MID(TRIM(formulario!M504),4,2)),
VALUE(LEFT(TRIM(formulario!M504),2))
))
),
"OK",
"ERROR"
)
)</f>
        <v/>
      </c>
      <c r="N504" t="str">
        <f>IF(
TRIM(formulario!N504)="",
"",
IF(
AND(
LEFT(TRIM(formulario!N504),1)="[",
RIGHT(TRIM(formulario!N504),1)="]",
LEN(TRIM(formulario!N504))-LEN(SUBSTITUTE(TRIM(formulario!N504),"[",""))&gt;=1,
LEN(TRIM(formulario!N504))-LEN(SUBSTITUTE(TRIM(formulario!N504),"]",""))&gt;=1,
LEN(TRIM(formulario!N504))-LEN(SUBSTITUTE(TRIM(formulario!N504),".",""))&gt;=2
),
"OK",
"ERROR"
)
)</f>
        <v/>
      </c>
      <c r="O504" t="str">
        <f>IF(formulario!O504="","",IF(COUNTIF(catalogo_areas_tematicas,formulario!O504)&gt;0,"OK","ERROR"))</f>
        <v/>
      </c>
      <c r="P504" t="str">
        <f>IF(formulario!P504="","",IF(COUNTIF(catalogo_tipos_operacion,formulario!P504)&gt;0,"OK","ERROR"))</f>
        <v/>
      </c>
      <c r="Q504" t="str">
        <f>IF(formulario!Q504="","",IF(COUNTIF(catalogo_productos,formulario!Q504)&gt;0,"OK","ERROR"))</f>
        <v/>
      </c>
    </row>
  </sheetData>
  <sheetProtection algorithmName="SHA-512" hashValue="q+ANvnPZeMp0k7H4sk6ajRR7LYfSnCeNdTjauuL8lIA80YaqDOlWDM2T0PF3mMuGm2Z1HAsLUAYvo7f3z+iqjg==" saltValue="qwJFuHcJMZYLB6qa6BPE/Q==" spinCount="100000" sheet="1" objects="1" scenarios="1"/>
  <mergeCells count="3">
    <mergeCell ref="A1:C1"/>
    <mergeCell ref="D1:I1"/>
    <mergeCell ref="J1:Q1"/>
  </mergeCells>
  <conditionalFormatting sqref="A3:Q504">
    <cfRule type="expression" dxfId="34" priority="1">
      <formula>A3="ERROR"</formula>
    </cfRule>
    <cfRule type="expression" dxfId="33" priority="2">
      <formula>A3="OK"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7387C-45AE-44CF-BAC7-88CE5ECD4048}">
  <dimension ref="A1:G97"/>
  <sheetViews>
    <sheetView topLeftCell="A25" workbookViewId="0">
      <selection activeCell="D11" sqref="D11"/>
    </sheetView>
  </sheetViews>
  <sheetFormatPr baseColWidth="10" defaultColWidth="0" defaultRowHeight="14.4" zeroHeight="1"/>
  <cols>
    <col min="1" max="1" width="18.21875" bestFit="1" customWidth="1"/>
    <col min="2" max="2" width="11.5546875" customWidth="1"/>
    <col min="3" max="3" width="14.44140625" bestFit="1" customWidth="1"/>
    <col min="4" max="4" width="53.5546875" bestFit="1" customWidth="1"/>
    <col min="5" max="5" width="42.44140625" customWidth="1"/>
    <col min="6" max="6" width="50.21875" customWidth="1"/>
    <col min="7" max="7" width="11.5546875" customWidth="1"/>
    <col min="8" max="16384" width="11.5546875" hidden="1"/>
  </cols>
  <sheetData>
    <row r="1" spans="1:6" ht="21">
      <c r="A1" s="43" t="s">
        <v>1306</v>
      </c>
      <c r="B1" s="43"/>
      <c r="C1" s="43"/>
      <c r="D1" s="43"/>
      <c r="E1" s="43"/>
      <c r="F1" s="43"/>
    </row>
    <row r="2" spans="1:6" ht="21">
      <c r="A2" s="43" t="s">
        <v>1307</v>
      </c>
      <c r="B2" s="43"/>
      <c r="C2" s="43"/>
      <c r="D2" s="43"/>
      <c r="E2" s="43"/>
      <c r="F2" s="43"/>
    </row>
    <row r="3" spans="1:6" ht="21">
      <c r="A3" s="50"/>
      <c r="B3" s="50"/>
      <c r="C3" s="50"/>
      <c r="D3" s="50"/>
      <c r="E3" s="50"/>
      <c r="F3" s="50"/>
    </row>
    <row r="4" spans="1:6" ht="15.6">
      <c r="A4" s="45" t="s">
        <v>1304</v>
      </c>
      <c r="B4" s="45"/>
      <c r="C4" s="45"/>
      <c r="D4" s="45"/>
      <c r="E4" s="45"/>
      <c r="F4" s="45"/>
    </row>
    <row r="5" spans="1:6">
      <c r="A5" s="44" t="s">
        <v>1332</v>
      </c>
      <c r="B5" s="44"/>
      <c r="C5" s="44"/>
      <c r="D5" s="44"/>
      <c r="E5" s="44"/>
      <c r="F5" s="44"/>
    </row>
    <row r="6" spans="1:6">
      <c r="A6" s="44" t="s">
        <v>1345</v>
      </c>
      <c r="B6" s="44"/>
      <c r="C6" s="44"/>
      <c r="D6" s="44"/>
      <c r="E6" s="44"/>
      <c r="F6" s="44"/>
    </row>
    <row r="7" spans="1:6">
      <c r="A7" s="49" t="s">
        <v>1340</v>
      </c>
      <c r="B7" s="49"/>
      <c r="C7" s="49"/>
      <c r="D7" s="49"/>
      <c r="E7" s="49"/>
      <c r="F7" s="49"/>
    </row>
    <row r="8" spans="1:6"/>
    <row r="9" spans="1:6" ht="15.6">
      <c r="A9" s="46" t="s">
        <v>1305</v>
      </c>
      <c r="B9" s="47"/>
      <c r="C9" s="47"/>
      <c r="D9" s="47"/>
      <c r="E9" s="47"/>
      <c r="F9" s="48"/>
    </row>
    <row r="10" spans="1:6">
      <c r="A10" s="30" t="s">
        <v>1265</v>
      </c>
      <c r="B10" s="30" t="s">
        <v>1266</v>
      </c>
      <c r="C10" s="30" t="s">
        <v>1267</v>
      </c>
      <c r="D10" s="30" t="s">
        <v>1268</v>
      </c>
      <c r="E10" s="30" t="s">
        <v>1269</v>
      </c>
      <c r="F10" s="30" t="s">
        <v>1270</v>
      </c>
    </row>
    <row r="11" spans="1:6" ht="28.8">
      <c r="A11" s="27" t="s">
        <v>1271</v>
      </c>
      <c r="B11" s="28" t="s">
        <v>1272</v>
      </c>
      <c r="C11" s="28" t="s">
        <v>1273</v>
      </c>
      <c r="D11" s="28" t="s">
        <v>1274</v>
      </c>
      <c r="E11" s="29" t="s">
        <v>1331</v>
      </c>
      <c r="F11" s="29" t="s">
        <v>1275</v>
      </c>
    </row>
    <row r="12" spans="1:6">
      <c r="A12" s="27" t="s">
        <v>1276</v>
      </c>
      <c r="B12" s="28" t="s">
        <v>1272</v>
      </c>
      <c r="C12" s="28" t="s">
        <v>1273</v>
      </c>
      <c r="D12" s="28" t="s">
        <v>1277</v>
      </c>
      <c r="E12" s="37" t="s">
        <v>1278</v>
      </c>
      <c r="F12" s="29" t="s">
        <v>1279</v>
      </c>
    </row>
    <row r="13" spans="1:6">
      <c r="A13" s="27" t="s">
        <v>1280</v>
      </c>
      <c r="B13" s="28" t="s">
        <v>1272</v>
      </c>
      <c r="C13" s="28" t="s">
        <v>1273</v>
      </c>
      <c r="D13" s="28" t="s">
        <v>1281</v>
      </c>
      <c r="E13" s="28" t="s">
        <v>1301</v>
      </c>
      <c r="F13" s="29" t="s">
        <v>1282</v>
      </c>
    </row>
    <row r="14" spans="1:6" ht="28.8">
      <c r="A14" s="27" t="s">
        <v>1283</v>
      </c>
      <c r="B14" s="28" t="s">
        <v>1272</v>
      </c>
      <c r="C14" s="28" t="s">
        <v>1284</v>
      </c>
      <c r="D14" s="28" t="s">
        <v>1341</v>
      </c>
      <c r="E14" s="28" t="s">
        <v>490</v>
      </c>
      <c r="F14" s="29" t="s">
        <v>1342</v>
      </c>
    </row>
    <row r="15" spans="1:6" ht="28.8">
      <c r="A15" s="27" t="s">
        <v>1285</v>
      </c>
      <c r="B15" s="28" t="s">
        <v>1272</v>
      </c>
      <c r="C15" s="28" t="s">
        <v>1284</v>
      </c>
      <c r="D15" s="28" t="s">
        <v>1341</v>
      </c>
      <c r="E15" s="28" t="s">
        <v>514</v>
      </c>
      <c r="F15" s="29" t="s">
        <v>1342</v>
      </c>
    </row>
    <row r="16" spans="1:6" ht="28.8">
      <c r="A16" s="27" t="s">
        <v>1286</v>
      </c>
      <c r="B16" s="28" t="s">
        <v>1272</v>
      </c>
      <c r="C16" s="28" t="s">
        <v>1284</v>
      </c>
      <c r="D16" s="28" t="s">
        <v>1341</v>
      </c>
      <c r="E16" s="28" t="s">
        <v>63</v>
      </c>
      <c r="F16" s="29" t="s">
        <v>1342</v>
      </c>
    </row>
    <row r="17" spans="1:6" ht="57.6">
      <c r="A17" s="27" t="s">
        <v>1287</v>
      </c>
      <c r="B17" s="28" t="s">
        <v>1272</v>
      </c>
      <c r="C17" s="28" t="s">
        <v>1273</v>
      </c>
      <c r="D17" s="28" t="s">
        <v>1335</v>
      </c>
      <c r="E17" s="29" t="s">
        <v>1336</v>
      </c>
      <c r="F17" s="29" t="s">
        <v>1289</v>
      </c>
    </row>
    <row r="18" spans="1:6" ht="28.8">
      <c r="A18" s="27" t="s">
        <v>1288</v>
      </c>
      <c r="B18" s="28" t="s">
        <v>1272</v>
      </c>
      <c r="C18" s="28" t="s">
        <v>1273</v>
      </c>
      <c r="D18" s="28" t="s">
        <v>1335</v>
      </c>
      <c r="E18" s="29" t="s">
        <v>1324</v>
      </c>
      <c r="F18" s="29" t="s">
        <v>1289</v>
      </c>
    </row>
    <row r="19" spans="1:6" ht="57.6">
      <c r="A19" s="27" t="s">
        <v>1290</v>
      </c>
      <c r="B19" s="28" t="s">
        <v>1272</v>
      </c>
      <c r="C19" s="28" t="s">
        <v>1273</v>
      </c>
      <c r="D19" s="29" t="s">
        <v>1334</v>
      </c>
      <c r="E19" s="29" t="s">
        <v>1337</v>
      </c>
      <c r="F19" s="29" t="s">
        <v>1303</v>
      </c>
    </row>
    <row r="20" spans="1:6" ht="43.2">
      <c r="A20" s="27" t="s">
        <v>1291</v>
      </c>
      <c r="B20" s="28" t="s">
        <v>1272</v>
      </c>
      <c r="C20" s="28" t="s">
        <v>1273</v>
      </c>
      <c r="D20" s="28" t="s">
        <v>1335</v>
      </c>
      <c r="E20" s="29" t="s">
        <v>1338</v>
      </c>
      <c r="F20" s="29" t="s">
        <v>1289</v>
      </c>
    </row>
    <row r="21" spans="1:6" ht="28.8">
      <c r="A21" s="27" t="s">
        <v>14</v>
      </c>
      <c r="B21" s="28" t="s">
        <v>1292</v>
      </c>
      <c r="C21" s="28" t="s">
        <v>1273</v>
      </c>
      <c r="D21" s="28" t="s">
        <v>1335</v>
      </c>
      <c r="E21" s="38" t="s">
        <v>1339</v>
      </c>
      <c r="F21" s="29" t="s">
        <v>1302</v>
      </c>
    </row>
    <row r="22" spans="1:6" ht="57.6">
      <c r="A22" s="27" t="s">
        <v>1293</v>
      </c>
      <c r="B22" s="28" t="s">
        <v>1272</v>
      </c>
      <c r="C22" s="28" t="s">
        <v>1273</v>
      </c>
      <c r="D22" s="29" t="s">
        <v>1334</v>
      </c>
      <c r="E22" s="29" t="s">
        <v>1333</v>
      </c>
      <c r="F22" s="29" t="s">
        <v>1303</v>
      </c>
    </row>
    <row r="23" spans="1:6" ht="28.8">
      <c r="A23" s="27" t="s">
        <v>1294</v>
      </c>
      <c r="B23" s="28" t="s">
        <v>1272</v>
      </c>
      <c r="C23" s="28" t="s">
        <v>1273</v>
      </c>
      <c r="D23" s="28" t="s">
        <v>1295</v>
      </c>
      <c r="E23" s="31" t="s">
        <v>1330</v>
      </c>
      <c r="F23" s="29" t="s">
        <v>1296</v>
      </c>
    </row>
    <row r="24" spans="1:6" ht="57.6">
      <c r="A24" s="27" t="s">
        <v>1297</v>
      </c>
      <c r="B24" s="28" t="s">
        <v>1272</v>
      </c>
      <c r="C24" s="28" t="s">
        <v>1273</v>
      </c>
      <c r="D24" s="29" t="s">
        <v>1322</v>
      </c>
      <c r="E24" s="29" t="s">
        <v>1329</v>
      </c>
      <c r="F24" s="29" t="s">
        <v>1346</v>
      </c>
    </row>
    <row r="25" spans="1:6" ht="28.8">
      <c r="A25" s="27" t="s">
        <v>1298</v>
      </c>
      <c r="B25" s="28" t="s">
        <v>1272</v>
      </c>
      <c r="C25" s="28" t="s">
        <v>1284</v>
      </c>
      <c r="D25" s="28" t="s">
        <v>1343</v>
      </c>
      <c r="E25" s="28" t="s">
        <v>1193</v>
      </c>
      <c r="F25" s="29" t="s">
        <v>1344</v>
      </c>
    </row>
    <row r="26" spans="1:6" ht="28.8">
      <c r="A26" s="27" t="s">
        <v>1299</v>
      </c>
      <c r="B26" s="28" t="s">
        <v>1272</v>
      </c>
      <c r="C26" s="28" t="s">
        <v>1284</v>
      </c>
      <c r="D26" s="28" t="s">
        <v>1343</v>
      </c>
      <c r="E26" s="28" t="s">
        <v>1194</v>
      </c>
      <c r="F26" s="29" t="s">
        <v>1344</v>
      </c>
    </row>
    <row r="27" spans="1:6" ht="28.8">
      <c r="A27" s="27" t="s">
        <v>1300</v>
      </c>
      <c r="B27" s="28" t="s">
        <v>1272</v>
      </c>
      <c r="C27" s="28" t="s">
        <v>1284</v>
      </c>
      <c r="D27" s="28" t="s">
        <v>1343</v>
      </c>
      <c r="E27" s="28" t="s">
        <v>1210</v>
      </c>
      <c r="F27" s="29" t="s">
        <v>1344</v>
      </c>
    </row>
    <row r="28" spans="1:6"/>
    <row r="29" spans="1:6" ht="15.6">
      <c r="A29" s="46" t="s">
        <v>1318</v>
      </c>
      <c r="B29" s="47"/>
      <c r="C29" s="47"/>
      <c r="D29" s="47"/>
      <c r="E29" s="47"/>
      <c r="F29" s="48"/>
    </row>
    <row r="30" spans="1:6">
      <c r="A30" s="27" t="s">
        <v>1294</v>
      </c>
      <c r="B30" s="42" t="s">
        <v>1319</v>
      </c>
      <c r="C30" s="42"/>
      <c r="D30" s="42"/>
      <c r="E30" s="42"/>
      <c r="F30" s="42"/>
    </row>
    <row r="31" spans="1:6">
      <c r="A31" s="27" t="s">
        <v>1293</v>
      </c>
      <c r="B31" s="51" t="s">
        <v>1325</v>
      </c>
      <c r="C31" s="52"/>
      <c r="D31" s="52"/>
      <c r="E31" s="52"/>
      <c r="F31" s="53"/>
    </row>
    <row r="32" spans="1:6">
      <c r="A32" s="27" t="s">
        <v>1297</v>
      </c>
      <c r="B32" s="42" t="s">
        <v>1326</v>
      </c>
      <c r="C32" s="42"/>
      <c r="D32" s="42"/>
      <c r="E32" s="42"/>
      <c r="F32" s="42"/>
    </row>
    <row r="33" spans="1:6">
      <c r="A33" s="27" t="s">
        <v>1297</v>
      </c>
      <c r="B33" s="42" t="s">
        <v>1320</v>
      </c>
      <c r="C33" s="42"/>
      <c r="D33" s="42"/>
      <c r="E33" s="42"/>
      <c r="F33" s="42"/>
    </row>
    <row r="34" spans="1:6">
      <c r="A34" s="27" t="s">
        <v>1297</v>
      </c>
      <c r="B34" s="51" t="s">
        <v>1323</v>
      </c>
      <c r="C34" s="52"/>
      <c r="D34" s="52"/>
      <c r="E34" s="52"/>
      <c r="F34" s="53"/>
    </row>
    <row r="35" spans="1:6">
      <c r="A35" s="27" t="s">
        <v>1297</v>
      </c>
      <c r="B35" s="42" t="s">
        <v>1327</v>
      </c>
      <c r="C35" s="42"/>
      <c r="D35" s="42"/>
      <c r="E35" s="42"/>
      <c r="F35" s="42"/>
    </row>
    <row r="36" spans="1:6">
      <c r="A36" s="27" t="s">
        <v>1321</v>
      </c>
      <c r="B36" s="42" t="s">
        <v>1328</v>
      </c>
      <c r="C36" s="42"/>
      <c r="D36" s="42"/>
      <c r="E36" s="42"/>
      <c r="F36" s="42"/>
    </row>
    <row r="37" spans="1:6">
      <c r="A37" s="22"/>
    </row>
    <row r="38" spans="1:6">
      <c r="A38" s="22"/>
    </row>
    <row r="39" spans="1:6" hidden="1">
      <c r="A39" s="22"/>
    </row>
    <row r="40" spans="1:6" hidden="1">
      <c r="A40" s="22"/>
    </row>
    <row r="41" spans="1:6" hidden="1">
      <c r="A41" s="22"/>
    </row>
    <row r="42" spans="1:6" hidden="1">
      <c r="A42" s="22"/>
    </row>
    <row r="44" spans="1:6" ht="18" hidden="1">
      <c r="A44" s="25"/>
    </row>
    <row r="46" spans="1:6" hidden="1">
      <c r="A46" s="23"/>
      <c r="B46" s="23"/>
    </row>
    <row r="47" spans="1:6" hidden="1">
      <c r="A47" s="24"/>
      <c r="B47" s="24"/>
    </row>
    <row r="48" spans="1:6" hidden="1">
      <c r="A48" s="24"/>
      <c r="B48" s="24"/>
    </row>
    <row r="49" spans="1:2" hidden="1">
      <c r="A49" s="24"/>
      <c r="B49" s="24"/>
    </row>
    <row r="50" spans="1:2" hidden="1">
      <c r="A50" s="24"/>
      <c r="B50" s="24"/>
    </row>
    <row r="53" spans="1:2" ht="18" hidden="1">
      <c r="A53" s="25"/>
    </row>
    <row r="55" spans="1:2" hidden="1">
      <c r="A55" s="23"/>
      <c r="B55" s="23"/>
    </row>
    <row r="56" spans="1:2" hidden="1">
      <c r="A56" s="24"/>
      <c r="B56" s="24"/>
    </row>
    <row r="57" spans="1:2" hidden="1">
      <c r="A57" s="24"/>
      <c r="B57" s="24"/>
    </row>
    <row r="58" spans="1:2" hidden="1">
      <c r="A58" s="24"/>
      <c r="B58" s="24"/>
    </row>
    <row r="59" spans="1:2" hidden="1">
      <c r="A59" s="24"/>
      <c r="B59" s="24"/>
    </row>
    <row r="60" spans="1:2" hidden="1">
      <c r="A60" s="24"/>
      <c r="B60" s="24"/>
    </row>
    <row r="63" spans="1:2" ht="23.4" hidden="1">
      <c r="A63" s="21"/>
    </row>
    <row r="65" spans="1:1" ht="18" hidden="1">
      <c r="A65" s="25"/>
    </row>
    <row r="67" spans="1:1" hidden="1">
      <c r="A67" s="26"/>
    </row>
    <row r="69" spans="1:1" ht="18" hidden="1">
      <c r="A69" s="25"/>
    </row>
    <row r="71" spans="1:1" hidden="1">
      <c r="A71" s="26"/>
    </row>
    <row r="75" spans="1:1" ht="23.4" hidden="1">
      <c r="A75" s="21"/>
    </row>
    <row r="76" spans="1:1" hidden="1">
      <c r="A76" s="22"/>
    </row>
    <row r="77" spans="1:1" hidden="1">
      <c r="A77" s="22"/>
    </row>
    <row r="78" spans="1:1" hidden="1">
      <c r="A78" s="22"/>
    </row>
    <row r="79" spans="1:1" hidden="1">
      <c r="A79" s="22"/>
    </row>
    <row r="80" spans="1:1" hidden="1">
      <c r="A80" s="22"/>
    </row>
    <row r="81" spans="1:1" hidden="1">
      <c r="A81" s="22"/>
    </row>
    <row r="85" spans="1:1" ht="23.4" hidden="1">
      <c r="A85" s="21"/>
    </row>
    <row r="86" spans="1:1" hidden="1">
      <c r="A86" s="22"/>
    </row>
    <row r="87" spans="1:1" hidden="1">
      <c r="A87" s="22"/>
    </row>
    <row r="88" spans="1:1" hidden="1">
      <c r="A88" s="22"/>
    </row>
    <row r="89" spans="1:1" hidden="1">
      <c r="A89" s="22"/>
    </row>
    <row r="90" spans="1:1" hidden="1">
      <c r="A90" s="22"/>
    </row>
    <row r="91" spans="1:1" hidden="1">
      <c r="A91" s="22"/>
    </row>
    <row r="92" spans="1:1" hidden="1">
      <c r="A92" s="22"/>
    </row>
    <row r="93" spans="1:1" hidden="1">
      <c r="A93" s="22"/>
    </row>
    <row r="97" spans="1:1" ht="23.4" hidden="1">
      <c r="A97" s="21"/>
    </row>
  </sheetData>
  <sheetProtection algorithmName="SHA-512" hashValue="Kh26UtMLZ4l9zb4kpZ0w57ar/pL4KQd1NpTQyFiqt05mtj4FqzI+5Mwud8XWSyj3UJT8y5Mz27TzPvvSM1nCAQ==" saltValue="EWnFfYdysQhpVnT0odAPsQ==" spinCount="100000" sheet="1" objects="1" scenarios="1"/>
  <mergeCells count="16">
    <mergeCell ref="B36:F36"/>
    <mergeCell ref="A1:F1"/>
    <mergeCell ref="A5:F5"/>
    <mergeCell ref="A6:F6"/>
    <mergeCell ref="A4:F4"/>
    <mergeCell ref="A9:F9"/>
    <mergeCell ref="A7:F7"/>
    <mergeCell ref="A2:F2"/>
    <mergeCell ref="A3:F3"/>
    <mergeCell ref="A29:F29"/>
    <mergeCell ref="B30:F30"/>
    <mergeCell ref="B32:F32"/>
    <mergeCell ref="B33:F33"/>
    <mergeCell ref="B35:F35"/>
    <mergeCell ref="B31:F31"/>
    <mergeCell ref="B34:F34"/>
  </mergeCells>
  <hyperlinks>
    <hyperlink ref="E12" r:id="rId1" display="mailto:usuario@gmail.com" xr:uid="{8698F6A3-B21C-4C58-885D-025A57CD851A}"/>
  </hyperlinks>
  <pageMargins left="0.7" right="0.7" top="0.75" bottom="0.75" header="0.3" footer="0.3"/>
  <pageSetup paperSize="9" orientation="portrait" r:id="rId2"/>
  <ignoredErrors>
    <ignoredError sqref="E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5499D-5817-4DB3-B4AD-B250CE6BD5B5}">
  <dimension ref="A1:K78"/>
  <sheetViews>
    <sheetView workbookViewId="0"/>
  </sheetViews>
  <sheetFormatPr baseColWidth="10" defaultColWidth="0" defaultRowHeight="14.4" zeroHeight="1"/>
  <cols>
    <col min="1" max="1" width="22.88671875" bestFit="1" customWidth="1"/>
    <col min="2" max="2" width="11.5546875" customWidth="1"/>
    <col min="3" max="3" width="19.21875" customWidth="1"/>
    <col min="4" max="4" width="20.77734375" customWidth="1"/>
    <col min="5" max="6" width="16.88671875" bestFit="1" customWidth="1"/>
    <col min="7" max="7" width="17.77734375" customWidth="1"/>
    <col min="8" max="8" width="14.88671875" customWidth="1"/>
    <col min="9" max="9" width="16" hidden="1" customWidth="1"/>
    <col min="10" max="10" width="18.6640625" hidden="1" customWidth="1"/>
    <col min="11" max="11" width="11.5546875" hidden="1" customWidth="1"/>
  </cols>
  <sheetData>
    <row r="1" spans="1:7">
      <c r="A1" s="16" t="s">
        <v>1264</v>
      </c>
      <c r="C1" s="16" t="s">
        <v>4</v>
      </c>
      <c r="D1" s="10"/>
      <c r="E1" s="16" t="s">
        <v>1189</v>
      </c>
      <c r="F1" s="10"/>
      <c r="G1" s="16" t="s">
        <v>1190</v>
      </c>
    </row>
    <row r="2" spans="1:7">
      <c r="A2" s="12" t="s">
        <v>1191</v>
      </c>
      <c r="C2" s="12" t="s">
        <v>1192</v>
      </c>
      <c r="E2" s="13" t="s">
        <v>1193</v>
      </c>
      <c r="G2" s="13" t="s">
        <v>1194</v>
      </c>
    </row>
    <row r="3" spans="1:7">
      <c r="A3" s="12" t="s">
        <v>1195</v>
      </c>
      <c r="C3" s="13" t="s">
        <v>1196</v>
      </c>
    </row>
    <row r="4" spans="1:7">
      <c r="A4" s="12" t="s">
        <v>1197</v>
      </c>
    </row>
    <row r="5" spans="1:7" ht="15.6">
      <c r="A5" s="15" t="s">
        <v>1198</v>
      </c>
    </row>
    <row r="6" spans="1:7">
      <c r="A6" s="12" t="s">
        <v>1199</v>
      </c>
    </row>
    <row r="7" spans="1:7">
      <c r="A7" s="12" t="s">
        <v>1200</v>
      </c>
    </row>
    <row r="8" spans="1:7">
      <c r="A8" s="12" t="s">
        <v>1201</v>
      </c>
    </row>
    <row r="9" spans="1:7">
      <c r="A9" s="12" t="s">
        <v>1202</v>
      </c>
    </row>
    <row r="10" spans="1:7">
      <c r="A10" s="12" t="s">
        <v>1203</v>
      </c>
    </row>
    <row r="11" spans="1:7">
      <c r="A11" s="12" t="s">
        <v>1204</v>
      </c>
    </row>
    <row r="12" spans="1:7">
      <c r="A12" s="12" t="s">
        <v>1205</v>
      </c>
    </row>
    <row r="13" spans="1:7">
      <c r="A13" s="12" t="s">
        <v>1206</v>
      </c>
    </row>
    <row r="14" spans="1:7">
      <c r="A14" s="12" t="s">
        <v>1207</v>
      </c>
    </row>
    <row r="15" spans="1:7">
      <c r="A15" s="12" t="s">
        <v>1208</v>
      </c>
    </row>
    <row r="16" spans="1:7">
      <c r="A16" s="12" t="s">
        <v>1209</v>
      </c>
    </row>
    <row r="17" spans="1:1">
      <c r="A17" s="12" t="s">
        <v>1210</v>
      </c>
    </row>
    <row r="18" spans="1:1">
      <c r="A18" s="12" t="s">
        <v>1211</v>
      </c>
    </row>
    <row r="19" spans="1:1">
      <c r="A19" s="12" t="s">
        <v>1212</v>
      </c>
    </row>
    <row r="20" spans="1:1">
      <c r="A20" s="12" t="s">
        <v>1213</v>
      </c>
    </row>
    <row r="21" spans="1:1">
      <c r="A21" s="12" t="s">
        <v>1214</v>
      </c>
    </row>
    <row r="22" spans="1:1">
      <c r="A22" s="12" t="s">
        <v>1215</v>
      </c>
    </row>
    <row r="23" spans="1:1">
      <c r="A23" s="12" t="s">
        <v>1216</v>
      </c>
    </row>
    <row r="24" spans="1:1">
      <c r="A24" s="12" t="s">
        <v>1217</v>
      </c>
    </row>
    <row r="25" spans="1:1">
      <c r="A25" s="12" t="s">
        <v>1218</v>
      </c>
    </row>
    <row r="26" spans="1:1">
      <c r="A26" s="12" t="s">
        <v>1219</v>
      </c>
    </row>
    <row r="27" spans="1:1">
      <c r="A27" s="12" t="s">
        <v>1220</v>
      </c>
    </row>
    <row r="28" spans="1:1">
      <c r="A28" s="12" t="s">
        <v>1221</v>
      </c>
    </row>
    <row r="29" spans="1:1">
      <c r="A29" s="12" t="s">
        <v>1222</v>
      </c>
    </row>
    <row r="30" spans="1:1">
      <c r="A30" s="12" t="s">
        <v>1223</v>
      </c>
    </row>
    <row r="31" spans="1:1">
      <c r="A31" s="12" t="s">
        <v>1224</v>
      </c>
    </row>
    <row r="32" spans="1:1">
      <c r="A32" s="12" t="s">
        <v>1225</v>
      </c>
    </row>
    <row r="33" spans="1:1">
      <c r="A33" s="12" t="s">
        <v>1226</v>
      </c>
    </row>
    <row r="34" spans="1:1">
      <c r="A34" s="12" t="s">
        <v>1227</v>
      </c>
    </row>
    <row r="35" spans="1:1">
      <c r="A35" s="12" t="s">
        <v>1228</v>
      </c>
    </row>
    <row r="36" spans="1:1">
      <c r="A36" s="12" t="s">
        <v>1229</v>
      </c>
    </row>
    <row r="37" spans="1:1">
      <c r="A37" s="12" t="s">
        <v>1230</v>
      </c>
    </row>
    <row r="38" spans="1:1">
      <c r="A38" s="12" t="s">
        <v>1231</v>
      </c>
    </row>
    <row r="39" spans="1:1">
      <c r="A39" s="12" t="s">
        <v>1232</v>
      </c>
    </row>
    <row r="40" spans="1:1">
      <c r="A40" s="12" t="s">
        <v>1233</v>
      </c>
    </row>
    <row r="41" spans="1:1">
      <c r="A41" s="12" t="s">
        <v>1234</v>
      </c>
    </row>
    <row r="42" spans="1:1">
      <c r="A42" s="12" t="s">
        <v>1235</v>
      </c>
    </row>
    <row r="43" spans="1:1">
      <c r="A43" s="12" t="s">
        <v>1236</v>
      </c>
    </row>
    <row r="44" spans="1:1">
      <c r="A44" s="12" t="s">
        <v>1236</v>
      </c>
    </row>
    <row r="45" spans="1:1">
      <c r="A45" s="12" t="s">
        <v>1237</v>
      </c>
    </row>
    <row r="46" spans="1:1">
      <c r="A46" s="12" t="s">
        <v>1238</v>
      </c>
    </row>
    <row r="47" spans="1:1">
      <c r="A47" s="12" t="s">
        <v>1239</v>
      </c>
    </row>
    <row r="48" spans="1:1">
      <c r="A48" s="12" t="s">
        <v>1240</v>
      </c>
    </row>
    <row r="49" spans="1:1">
      <c r="A49" s="12" t="s">
        <v>1241</v>
      </c>
    </row>
    <row r="50" spans="1:1">
      <c r="A50" s="12" t="s">
        <v>1242</v>
      </c>
    </row>
    <row r="51" spans="1:1">
      <c r="A51" s="12" t="s">
        <v>1243</v>
      </c>
    </row>
    <row r="52" spans="1:1">
      <c r="A52" s="12" t="s">
        <v>1244</v>
      </c>
    </row>
    <row r="53" spans="1:1">
      <c r="A53" s="12" t="s">
        <v>1244</v>
      </c>
    </row>
    <row r="54" spans="1:1">
      <c r="A54" s="12" t="s">
        <v>1245</v>
      </c>
    </row>
    <row r="55" spans="1:1">
      <c r="A55" s="12" t="s">
        <v>1246</v>
      </c>
    </row>
    <row r="56" spans="1:1">
      <c r="A56" s="12" t="s">
        <v>1247</v>
      </c>
    </row>
    <row r="57" spans="1:1">
      <c r="A57" s="12" t="s">
        <v>1248</v>
      </c>
    </row>
    <row r="58" spans="1:1">
      <c r="A58" s="12" t="s">
        <v>1249</v>
      </c>
    </row>
    <row r="59" spans="1:1">
      <c r="A59" s="12" t="s">
        <v>1250</v>
      </c>
    </row>
    <row r="60" spans="1:1">
      <c r="A60" s="12" t="s">
        <v>1251</v>
      </c>
    </row>
    <row r="61" spans="1:1">
      <c r="A61" s="12" t="s">
        <v>1252</v>
      </c>
    </row>
    <row r="62" spans="1:1">
      <c r="A62" s="12" t="s">
        <v>1253</v>
      </c>
    </row>
    <row r="63" spans="1:1">
      <c r="A63" s="12" t="s">
        <v>1254</v>
      </c>
    </row>
    <row r="64" spans="1:1">
      <c r="A64" s="12" t="s">
        <v>1255</v>
      </c>
    </row>
    <row r="65" spans="1:1">
      <c r="A65" s="12" t="s">
        <v>1256</v>
      </c>
    </row>
    <row r="66" spans="1:1">
      <c r="A66" s="12" t="s">
        <v>1257</v>
      </c>
    </row>
    <row r="67" spans="1:1">
      <c r="A67" s="12" t="s">
        <v>1258</v>
      </c>
    </row>
    <row r="68" spans="1:1">
      <c r="A68" s="12" t="s">
        <v>1259</v>
      </c>
    </row>
    <row r="69" spans="1:1">
      <c r="A69" s="12" t="s">
        <v>1260</v>
      </c>
    </row>
    <row r="70" spans="1:1">
      <c r="A70" s="12" t="s">
        <v>1261</v>
      </c>
    </row>
    <row r="71" spans="1:1">
      <c r="A71" s="12" t="s">
        <v>1262</v>
      </c>
    </row>
    <row r="72" spans="1:1">
      <c r="A72" s="13" t="s">
        <v>1263</v>
      </c>
    </row>
    <row r="73" spans="1:1"/>
    <row r="74" spans="1:1"/>
    <row r="75" spans="1:1"/>
    <row r="76" spans="1:1"/>
    <row r="77" spans="1:1"/>
    <row r="78" spans="1:1"/>
  </sheetData>
  <sheetProtection algorithmName="SHA-512" hashValue="xtTUDjKZgwE48r1U/UC97AD5zfHdSgyjtd8oZ6nOE4l1+aImoZh2SqdS69UQ8FYwQEWt9dycn3NKdNijQzwHvw==" saltValue="SIxBodH2MFdrjvuxHXSVOA==" spinCount="100000" sheet="1" objects="1" scenarios="1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3CAE1-68E5-4B7A-B5B2-46AE6A651508}">
  <dimension ref="A1:XFC1300"/>
  <sheetViews>
    <sheetView workbookViewId="0"/>
  </sheetViews>
  <sheetFormatPr baseColWidth="10" defaultColWidth="0" defaultRowHeight="14.4" zeroHeight="1"/>
  <cols>
    <col min="1" max="1" width="11.5546875" customWidth="1"/>
    <col min="2" max="2" width="33.5546875" bestFit="1" customWidth="1"/>
    <col min="3" max="3" width="33.5546875" customWidth="1"/>
    <col min="4" max="4" width="33.5546875" hidden="1"/>
    <col min="5" max="5" width="95.6640625" hidden="1"/>
    <col min="6" max="6" width="13.88671875" hidden="1"/>
    <col min="7" max="7" width="32.6640625" hidden="1"/>
    <col min="8" max="9" width="49.33203125" hidden="1"/>
    <col min="10" max="10" width="14.6640625" hidden="1"/>
    <col min="11" max="11" width="32.6640625" hidden="1"/>
    <col min="12" max="14" width="11.5546875" hidden="1"/>
    <col min="15" max="15" width="16.21875" hidden="1"/>
    <col min="16" max="16" width="13.44140625" hidden="1"/>
    <col min="17" max="18" width="11.5546875" hidden="1"/>
    <col min="19" max="21" width="32.109375" hidden="1"/>
    <col min="22" max="16383" width="11.5546875" hidden="1"/>
    <col min="16384" max="16384" width="25.88671875" hidden="1"/>
  </cols>
  <sheetData>
    <row r="1" spans="1:11">
      <c r="A1" s="7" t="s">
        <v>20</v>
      </c>
      <c r="B1" s="8" t="s">
        <v>21</v>
      </c>
      <c r="C1" s="8" t="s">
        <v>22</v>
      </c>
      <c r="D1" s="35" t="s">
        <v>1309</v>
      </c>
      <c r="E1" s="35" t="s">
        <v>1310</v>
      </c>
      <c r="G1" s="7" t="s">
        <v>20</v>
      </c>
      <c r="H1" s="8" t="s">
        <v>21</v>
      </c>
      <c r="I1" s="7" t="s">
        <v>1309</v>
      </c>
      <c r="K1" s="11" t="s">
        <v>20</v>
      </c>
    </row>
    <row r="2" spans="1:11">
      <c r="A2" s="9" t="s">
        <v>23</v>
      </c>
      <c r="B2" s="9" t="s">
        <v>24</v>
      </c>
      <c r="C2" s="9" t="s">
        <v>24</v>
      </c>
      <c r="D2" s="34" t="str">
        <f t="shared" ref="D2:D65" si="0">_xlfn.CONCAT(A2&amp;"|"&amp;B2)</f>
        <v>AZUAY|CAMILO PONCE ENRIQUEZ</v>
      </c>
      <c r="E2" s="34" t="str">
        <f t="shared" ref="E2:E65" si="1">_xlfn.CONCAT(A2,"|",B2,"|",C2)</f>
        <v>AZUAY|CAMILO PONCE ENRIQUEZ|CAMILO PONCE ENRIQUEZ</v>
      </c>
      <c r="G2" s="9" t="s">
        <v>23</v>
      </c>
      <c r="H2" s="9" t="s">
        <v>24</v>
      </c>
      <c r="I2" s="9" t="str">
        <f t="shared" ref="I2:I65" si="2">_xlfn.CONCAT(G2,"|",H2)</f>
        <v>AZUAY|CAMILO PONCE ENRIQUEZ</v>
      </c>
      <c r="K2" s="12" t="s">
        <v>23</v>
      </c>
    </row>
    <row r="3" spans="1:11">
      <c r="A3" s="9" t="s">
        <v>23</v>
      </c>
      <c r="B3" s="9" t="s">
        <v>24</v>
      </c>
      <c r="C3" s="9" t="s">
        <v>25</v>
      </c>
      <c r="D3" s="9" t="str">
        <f t="shared" si="0"/>
        <v>AZUAY|CAMILO PONCE ENRIQUEZ</v>
      </c>
      <c r="E3" s="9" t="str">
        <f t="shared" si="1"/>
        <v>AZUAY|CAMILO PONCE ENRIQUEZ|EL CARMEN DE PIJILI</v>
      </c>
      <c r="G3" s="9" t="s">
        <v>23</v>
      </c>
      <c r="H3" s="9" t="s">
        <v>26</v>
      </c>
      <c r="I3" s="9" t="str">
        <f t="shared" si="2"/>
        <v>AZUAY|CHORDELEG</v>
      </c>
      <c r="K3" s="12" t="s">
        <v>117</v>
      </c>
    </row>
    <row r="4" spans="1:11">
      <c r="A4" s="9" t="s">
        <v>23</v>
      </c>
      <c r="B4" s="9" t="s">
        <v>26</v>
      </c>
      <c r="C4" s="9" t="s">
        <v>26</v>
      </c>
      <c r="D4" s="9" t="str">
        <f t="shared" si="0"/>
        <v>AZUAY|CHORDELEG</v>
      </c>
      <c r="E4" s="9" t="str">
        <f t="shared" si="1"/>
        <v>AZUAY|CHORDELEG|CHORDELEG</v>
      </c>
      <c r="G4" s="9" t="s">
        <v>23</v>
      </c>
      <c r="H4" s="9" t="s">
        <v>31</v>
      </c>
      <c r="I4" s="9" t="str">
        <f t="shared" si="2"/>
        <v>AZUAY|CUENCA</v>
      </c>
      <c r="K4" s="12" t="s">
        <v>148</v>
      </c>
    </row>
    <row r="5" spans="1:11">
      <c r="A5" s="9" t="s">
        <v>23</v>
      </c>
      <c r="B5" s="9" t="s">
        <v>26</v>
      </c>
      <c r="C5" s="9" t="s">
        <v>27</v>
      </c>
      <c r="D5" s="9" t="str">
        <f t="shared" si="0"/>
        <v>AZUAY|CHORDELEG</v>
      </c>
      <c r="E5" s="9" t="str">
        <f t="shared" si="1"/>
        <v>AZUAY|CHORDELEG|LA UNION</v>
      </c>
      <c r="G5" s="9" t="s">
        <v>23</v>
      </c>
      <c r="H5" s="9" t="s">
        <v>69</v>
      </c>
      <c r="I5" s="9" t="str">
        <f t="shared" si="2"/>
        <v>AZUAY|EL PAN</v>
      </c>
      <c r="K5" s="12" t="s">
        <v>183</v>
      </c>
    </row>
    <row r="6" spans="1:11">
      <c r="A6" s="9" t="s">
        <v>23</v>
      </c>
      <c r="B6" s="9" t="s">
        <v>26</v>
      </c>
      <c r="C6" s="9" t="s">
        <v>28</v>
      </c>
      <c r="D6" s="9" t="str">
        <f t="shared" si="0"/>
        <v>AZUAY|CHORDELEG</v>
      </c>
      <c r="E6" s="9" t="str">
        <f t="shared" si="1"/>
        <v>AZUAY|CHORDELEG|LUIS GALARZA ORELLANA</v>
      </c>
      <c r="G6" s="9" t="s">
        <v>23</v>
      </c>
      <c r="H6" s="9" t="s">
        <v>71</v>
      </c>
      <c r="I6" s="9" t="str">
        <f t="shared" si="2"/>
        <v>AZUAY|GIRON</v>
      </c>
      <c r="K6" s="12" t="s">
        <v>221</v>
      </c>
    </row>
    <row r="7" spans="1:11">
      <c r="A7" s="9" t="s">
        <v>23</v>
      </c>
      <c r="B7" s="9" t="s">
        <v>26</v>
      </c>
      <c r="C7" s="9" t="s">
        <v>29</v>
      </c>
      <c r="D7" s="9" t="str">
        <f t="shared" si="0"/>
        <v>AZUAY|CHORDELEG</v>
      </c>
      <c r="E7" s="9" t="str">
        <f t="shared" si="1"/>
        <v>AZUAY|CHORDELEG|PRINCIPAL</v>
      </c>
      <c r="G7" s="9" t="s">
        <v>23</v>
      </c>
      <c r="H7" s="9" t="s">
        <v>74</v>
      </c>
      <c r="I7" s="9" t="str">
        <f t="shared" si="2"/>
        <v>AZUAY|GUACHAPALA</v>
      </c>
      <c r="K7" s="12" t="s">
        <v>284</v>
      </c>
    </row>
    <row r="8" spans="1:11">
      <c r="A8" s="9" t="s">
        <v>23</v>
      </c>
      <c r="B8" s="9" t="s">
        <v>26</v>
      </c>
      <c r="C8" s="9" t="s">
        <v>30</v>
      </c>
      <c r="D8" s="9" t="str">
        <f t="shared" si="0"/>
        <v>AZUAY|CHORDELEG</v>
      </c>
      <c r="E8" s="9" t="str">
        <f t="shared" si="1"/>
        <v>AZUAY|CHORDELEG|SAN MARTIN DE PUZHIO</v>
      </c>
      <c r="G8" s="9" t="s">
        <v>23</v>
      </c>
      <c r="H8" s="9" t="s">
        <v>75</v>
      </c>
      <c r="I8" s="9" t="str">
        <f t="shared" si="2"/>
        <v>AZUAY|GUALACEO</v>
      </c>
      <c r="K8" s="12" t="s">
        <v>332</v>
      </c>
    </row>
    <row r="9" spans="1:11">
      <c r="A9" s="9" t="s">
        <v>23</v>
      </c>
      <c r="B9" s="9" t="s">
        <v>31</v>
      </c>
      <c r="C9" s="9" t="s">
        <v>32</v>
      </c>
      <c r="D9" s="9" t="str">
        <f t="shared" si="0"/>
        <v>AZUAY|CUENCA</v>
      </c>
      <c r="E9" s="9" t="str">
        <f t="shared" si="1"/>
        <v>AZUAY|CUENCA|BANOS</v>
      </c>
      <c r="G9" s="9" t="s">
        <v>23</v>
      </c>
      <c r="H9" s="9" t="s">
        <v>85</v>
      </c>
      <c r="I9" s="9" t="str">
        <f t="shared" si="2"/>
        <v>AZUAY|NABON</v>
      </c>
      <c r="K9" s="12" t="s">
        <v>409</v>
      </c>
    </row>
    <row r="10" spans="1:11">
      <c r="A10" s="9" t="s">
        <v>23</v>
      </c>
      <c r="B10" s="9" t="s">
        <v>31</v>
      </c>
      <c r="C10" s="9" t="s">
        <v>33</v>
      </c>
      <c r="D10" s="9" t="str">
        <f t="shared" si="0"/>
        <v>AZUAY|CUENCA</v>
      </c>
      <c r="E10" s="9" t="str">
        <f t="shared" si="1"/>
        <v>AZUAY|CUENCA|BELLAVISTA</v>
      </c>
      <c r="G10" s="9" t="s">
        <v>23</v>
      </c>
      <c r="H10" s="9" t="s">
        <v>89</v>
      </c>
      <c r="I10" s="9" t="str">
        <f t="shared" si="2"/>
        <v>AZUAY|ONA</v>
      </c>
      <c r="K10" s="12" t="s">
        <v>469</v>
      </c>
    </row>
    <row r="11" spans="1:11">
      <c r="A11" s="9" t="s">
        <v>23</v>
      </c>
      <c r="B11" s="9" t="s">
        <v>31</v>
      </c>
      <c r="C11" s="9" t="s">
        <v>34</v>
      </c>
      <c r="D11" s="9" t="str">
        <f t="shared" si="0"/>
        <v>AZUAY|CUENCA</v>
      </c>
      <c r="E11" s="9" t="str">
        <f t="shared" si="1"/>
        <v>AZUAY|CUENCA|CANARIBAMBA</v>
      </c>
      <c r="G11" s="9" t="s">
        <v>23</v>
      </c>
      <c r="H11" s="9" t="s">
        <v>92</v>
      </c>
      <c r="I11" s="9" t="str">
        <f t="shared" si="2"/>
        <v>AZUAY|PAUTE</v>
      </c>
      <c r="K11" s="12" t="s">
        <v>490</v>
      </c>
    </row>
    <row r="12" spans="1:11">
      <c r="A12" s="9" t="s">
        <v>23</v>
      </c>
      <c r="B12" s="9" t="s">
        <v>31</v>
      </c>
      <c r="C12" s="9" t="s">
        <v>35</v>
      </c>
      <c r="D12" s="9" t="str">
        <f t="shared" si="0"/>
        <v>AZUAY|CUENCA</v>
      </c>
      <c r="E12" s="9" t="str">
        <f t="shared" si="1"/>
        <v>AZUAY|CUENCA|CHAUCHA</v>
      </c>
      <c r="G12" s="9" t="s">
        <v>23</v>
      </c>
      <c r="H12" s="9" t="s">
        <v>100</v>
      </c>
      <c r="I12" s="9" t="str">
        <f t="shared" si="2"/>
        <v>AZUAY|PUCARA</v>
      </c>
      <c r="K12" s="12" t="s">
        <v>571</v>
      </c>
    </row>
    <row r="13" spans="1:11">
      <c r="A13" s="9" t="s">
        <v>23</v>
      </c>
      <c r="B13" s="9" t="s">
        <v>31</v>
      </c>
      <c r="C13" s="9" t="s">
        <v>36</v>
      </c>
      <c r="D13" s="9" t="str">
        <f t="shared" si="0"/>
        <v>AZUAY|CUENCA</v>
      </c>
      <c r="E13" s="9" t="str">
        <f t="shared" si="1"/>
        <v>AZUAY|CUENCA|CHECA</v>
      </c>
      <c r="G13" s="9" t="s">
        <v>23</v>
      </c>
      <c r="H13" s="9" t="s">
        <v>102</v>
      </c>
      <c r="I13" s="9" t="str">
        <f t="shared" si="2"/>
        <v>AZUAY|SAN FERNANDO</v>
      </c>
      <c r="K13" s="12" t="s">
        <v>613</v>
      </c>
    </row>
    <row r="14" spans="1:11">
      <c r="A14" s="9" t="s">
        <v>23</v>
      </c>
      <c r="B14" s="9" t="s">
        <v>31</v>
      </c>
      <c r="C14" s="9" t="s">
        <v>37</v>
      </c>
      <c r="D14" s="9" t="str">
        <f t="shared" si="0"/>
        <v>AZUAY|CUENCA</v>
      </c>
      <c r="E14" s="9" t="str">
        <f t="shared" si="1"/>
        <v>AZUAY|CUENCA|CHIQUINTAD</v>
      </c>
      <c r="G14" s="9" t="s">
        <v>23</v>
      </c>
      <c r="H14" s="9" t="s">
        <v>104</v>
      </c>
      <c r="I14" s="9" t="str">
        <f t="shared" si="2"/>
        <v>AZUAY|SANTA ISABEL</v>
      </c>
      <c r="K14" s="12" t="s">
        <v>704</v>
      </c>
    </row>
    <row r="15" spans="1:11">
      <c r="A15" s="9" t="s">
        <v>23</v>
      </c>
      <c r="B15" s="9" t="s">
        <v>31</v>
      </c>
      <c r="C15" s="9" t="s">
        <v>31</v>
      </c>
      <c r="D15" s="9" t="str">
        <f t="shared" si="0"/>
        <v>AZUAY|CUENCA</v>
      </c>
      <c r="E15" s="9" t="str">
        <f t="shared" si="1"/>
        <v>AZUAY|CUENCA|CUENCA</v>
      </c>
      <c r="G15" s="9" t="s">
        <v>23</v>
      </c>
      <c r="H15" s="9" t="s">
        <v>108</v>
      </c>
      <c r="I15" s="9" t="str">
        <f t="shared" si="2"/>
        <v>AZUAY|SEVILLA DE ORO</v>
      </c>
      <c r="K15" s="12" t="s">
        <v>742</v>
      </c>
    </row>
    <row r="16" spans="1:11">
      <c r="A16" s="9" t="s">
        <v>23</v>
      </c>
      <c r="B16" s="9" t="s">
        <v>31</v>
      </c>
      <c r="C16" s="9" t="s">
        <v>38</v>
      </c>
      <c r="D16" s="9" t="str">
        <f t="shared" si="0"/>
        <v>AZUAY|CUENCA</v>
      </c>
      <c r="E16" s="9" t="str">
        <f t="shared" si="1"/>
        <v>AZUAY|CUENCA|CUMBE</v>
      </c>
      <c r="G16" s="9" t="s">
        <v>23</v>
      </c>
      <c r="H16" s="9" t="s">
        <v>111</v>
      </c>
      <c r="I16" s="9" t="str">
        <f t="shared" si="2"/>
        <v>AZUAY|SIGSIG</v>
      </c>
      <c r="K16" s="12" t="s">
        <v>818</v>
      </c>
    </row>
    <row r="17" spans="1:11">
      <c r="A17" s="9" t="s">
        <v>23</v>
      </c>
      <c r="B17" s="9" t="s">
        <v>31</v>
      </c>
      <c r="C17" s="9" t="s">
        <v>39</v>
      </c>
      <c r="D17" s="9" t="str">
        <f t="shared" si="0"/>
        <v>AZUAY|CUENCA</v>
      </c>
      <c r="E17" s="9" t="str">
        <f t="shared" si="1"/>
        <v>AZUAY|CUENCA|EL BATAN</v>
      </c>
      <c r="G17" s="9" t="s">
        <v>117</v>
      </c>
      <c r="H17" s="9" t="s">
        <v>118</v>
      </c>
      <c r="I17" s="9" t="str">
        <f t="shared" si="2"/>
        <v>BOLIVAR|CALUMA</v>
      </c>
      <c r="K17" s="12" t="s">
        <v>874</v>
      </c>
    </row>
    <row r="18" spans="1:11">
      <c r="A18" s="9" t="s">
        <v>23</v>
      </c>
      <c r="B18" s="9" t="s">
        <v>31</v>
      </c>
      <c r="C18" s="9" t="s">
        <v>40</v>
      </c>
      <c r="D18" s="9" t="str">
        <f t="shared" si="0"/>
        <v>AZUAY|CUENCA</v>
      </c>
      <c r="E18" s="9" t="str">
        <f t="shared" si="1"/>
        <v>AZUAY|CUENCA|EL SAGRARIO</v>
      </c>
      <c r="G18" s="9" t="s">
        <v>117</v>
      </c>
      <c r="H18" s="9" t="s">
        <v>119</v>
      </c>
      <c r="I18" s="9" t="str">
        <f t="shared" si="2"/>
        <v>BOLIVAR|CHILLANES</v>
      </c>
      <c r="K18" s="12" t="s">
        <v>901</v>
      </c>
    </row>
    <row r="19" spans="1:11">
      <c r="A19" s="9" t="s">
        <v>23</v>
      </c>
      <c r="B19" s="9" t="s">
        <v>31</v>
      </c>
      <c r="C19" s="9" t="s">
        <v>41</v>
      </c>
      <c r="D19" s="9" t="str">
        <f t="shared" si="0"/>
        <v>AZUAY|CUENCA</v>
      </c>
      <c r="E19" s="9" t="str">
        <f t="shared" si="1"/>
        <v>AZUAY|CUENCA|EL VECINO</v>
      </c>
      <c r="G19" s="9" t="s">
        <v>117</v>
      </c>
      <c r="H19" s="9" t="s">
        <v>121</v>
      </c>
      <c r="I19" s="9" t="str">
        <f t="shared" si="2"/>
        <v>BOLIVAR|CHIMBO</v>
      </c>
      <c r="K19" s="12" t="s">
        <v>935</v>
      </c>
    </row>
    <row r="20" spans="1:11">
      <c r="A20" s="9" t="s">
        <v>23</v>
      </c>
      <c r="B20" s="9" t="s">
        <v>31</v>
      </c>
      <c r="C20" s="9" t="s">
        <v>42</v>
      </c>
      <c r="D20" s="9" t="str">
        <f t="shared" si="0"/>
        <v>AZUAY|CUENCA</v>
      </c>
      <c r="E20" s="9" t="str">
        <f t="shared" si="1"/>
        <v>AZUAY|CUENCA|GIL RAMIREZ DAVALOS</v>
      </c>
      <c r="G20" s="9" t="s">
        <v>117</v>
      </c>
      <c r="H20" s="9" t="s">
        <v>127</v>
      </c>
      <c r="I20" s="9" t="str">
        <f t="shared" si="2"/>
        <v>BOLIVAR|ECHEANDIA</v>
      </c>
      <c r="K20" s="12" t="s">
        <v>790</v>
      </c>
    </row>
    <row r="21" spans="1:11">
      <c r="A21" s="9" t="s">
        <v>23</v>
      </c>
      <c r="B21" s="9" t="s">
        <v>31</v>
      </c>
      <c r="C21" s="9" t="s">
        <v>43</v>
      </c>
      <c r="D21" s="9" t="str">
        <f t="shared" si="0"/>
        <v>AZUAY|CUENCA</v>
      </c>
      <c r="E21" s="9" t="str">
        <f t="shared" si="1"/>
        <v>AZUAY|CUENCA|HERMANO MIGUEL</v>
      </c>
      <c r="G21" s="9" t="s">
        <v>117</v>
      </c>
      <c r="H21" s="9" t="s">
        <v>128</v>
      </c>
      <c r="I21" s="9" t="str">
        <f t="shared" si="2"/>
        <v>BOLIVAR|GUARANDA</v>
      </c>
      <c r="K21" s="12" t="s">
        <v>1035</v>
      </c>
    </row>
    <row r="22" spans="1:11">
      <c r="A22" s="9" t="s">
        <v>23</v>
      </c>
      <c r="B22" s="9" t="s">
        <v>31</v>
      </c>
      <c r="C22" s="9" t="s">
        <v>44</v>
      </c>
      <c r="D22" s="9" t="str">
        <f t="shared" si="0"/>
        <v>AZUAY|CUENCA</v>
      </c>
      <c r="E22" s="9" t="str">
        <f t="shared" si="1"/>
        <v>AZUAY|CUENCA|HUAYNACAPAC</v>
      </c>
      <c r="G22" s="9" t="s">
        <v>117</v>
      </c>
      <c r="H22" s="9" t="s">
        <v>140</v>
      </c>
      <c r="I22" s="9" t="str">
        <f t="shared" si="2"/>
        <v>BOLIVAR|LAS NAVES</v>
      </c>
      <c r="K22" s="12" t="s">
        <v>1046</v>
      </c>
    </row>
    <row r="23" spans="1:11">
      <c r="A23" s="9" t="s">
        <v>23</v>
      </c>
      <c r="B23" s="9" t="s">
        <v>31</v>
      </c>
      <c r="C23" s="9" t="s">
        <v>45</v>
      </c>
      <c r="D23" s="9" t="str">
        <f t="shared" si="0"/>
        <v>AZUAY|CUENCA</v>
      </c>
      <c r="E23" s="9" t="str">
        <f t="shared" si="1"/>
        <v>AZUAY|CUENCA|LLACAO</v>
      </c>
      <c r="G23" s="9" t="s">
        <v>117</v>
      </c>
      <c r="H23" s="9" t="s">
        <v>142</v>
      </c>
      <c r="I23" s="9" t="str">
        <f t="shared" si="2"/>
        <v>BOLIVAR|SAN MIGUEL</v>
      </c>
      <c r="K23" s="12" t="s">
        <v>1065</v>
      </c>
    </row>
    <row r="24" spans="1:11">
      <c r="A24" s="9" t="s">
        <v>23</v>
      </c>
      <c r="B24" s="9" t="s">
        <v>31</v>
      </c>
      <c r="C24" s="9" t="s">
        <v>46</v>
      </c>
      <c r="D24" s="9" t="str">
        <f t="shared" si="0"/>
        <v>AZUAY|CUENCA</v>
      </c>
      <c r="E24" s="9" t="str">
        <f t="shared" si="1"/>
        <v>AZUAY|CUENCA|MACHANGARA</v>
      </c>
      <c r="G24" s="9" t="s">
        <v>148</v>
      </c>
      <c r="H24" s="9" t="s">
        <v>149</v>
      </c>
      <c r="I24" s="9" t="str">
        <f t="shared" si="2"/>
        <v>CANAR|AZOGUES</v>
      </c>
      <c r="K24" s="12" t="s">
        <v>1100</v>
      </c>
    </row>
    <row r="25" spans="1:11">
      <c r="A25" s="9" t="s">
        <v>23</v>
      </c>
      <c r="B25" s="9" t="s">
        <v>31</v>
      </c>
      <c r="C25" s="9" t="s">
        <v>47</v>
      </c>
      <c r="D25" s="9" t="str">
        <f t="shared" si="0"/>
        <v>AZUAY|CUENCA</v>
      </c>
      <c r="E25" s="9" t="str">
        <f t="shared" si="1"/>
        <v>AZUAY|CUENCA|MOLLETURO</v>
      </c>
      <c r="G25" s="9" t="s">
        <v>148</v>
      </c>
      <c r="H25" s="9" t="s">
        <v>160</v>
      </c>
      <c r="I25" s="9" t="str">
        <f t="shared" si="2"/>
        <v>CANAR|BIBLIAN</v>
      </c>
      <c r="K25" s="13" t="s">
        <v>1150</v>
      </c>
    </row>
    <row r="26" spans="1:11">
      <c r="A26" s="9" t="s">
        <v>23</v>
      </c>
      <c r="B26" s="9" t="s">
        <v>31</v>
      </c>
      <c r="C26" s="9" t="s">
        <v>48</v>
      </c>
      <c r="D26" s="9" t="str">
        <f t="shared" si="0"/>
        <v>AZUAY|CUENCA</v>
      </c>
      <c r="E26" s="9" t="str">
        <f t="shared" si="1"/>
        <v>AZUAY|CUENCA|MONAY</v>
      </c>
      <c r="G26" s="9" t="s">
        <v>148</v>
      </c>
      <c r="H26" s="9" t="s">
        <v>148</v>
      </c>
      <c r="I26" s="9" t="str">
        <f t="shared" si="2"/>
        <v>CANAR|CANAR</v>
      </c>
    </row>
    <row r="27" spans="1:11">
      <c r="A27" s="9" t="s">
        <v>23</v>
      </c>
      <c r="B27" s="9" t="s">
        <v>31</v>
      </c>
      <c r="C27" s="9" t="s">
        <v>49</v>
      </c>
      <c r="D27" s="9" t="str">
        <f t="shared" si="0"/>
        <v>AZUAY|CUENCA</v>
      </c>
      <c r="E27" s="9" t="str">
        <f t="shared" si="1"/>
        <v>AZUAY|CUENCA|NULTI</v>
      </c>
      <c r="G27" s="9" t="s">
        <v>148</v>
      </c>
      <c r="H27" s="9" t="s">
        <v>176</v>
      </c>
      <c r="I27" s="9" t="str">
        <f t="shared" si="2"/>
        <v>CANAR|DELEG</v>
      </c>
    </row>
    <row r="28" spans="1:11">
      <c r="A28" s="9" t="s">
        <v>23</v>
      </c>
      <c r="B28" s="9" t="s">
        <v>31</v>
      </c>
      <c r="C28" s="9" t="s">
        <v>50</v>
      </c>
      <c r="D28" s="9" t="str">
        <f t="shared" si="0"/>
        <v>AZUAY|CUENCA</v>
      </c>
      <c r="E28" s="9" t="str">
        <f t="shared" si="1"/>
        <v>AZUAY|CUENCA|OCTAVIO CORDERO PALACIOS</v>
      </c>
      <c r="G28" s="9" t="s">
        <v>148</v>
      </c>
      <c r="H28" s="9" t="s">
        <v>178</v>
      </c>
      <c r="I28" s="9" t="str">
        <f t="shared" si="2"/>
        <v>CANAR|EL TAMBO</v>
      </c>
    </row>
    <row r="29" spans="1:11">
      <c r="A29" s="9" t="s">
        <v>23</v>
      </c>
      <c r="B29" s="9" t="s">
        <v>31</v>
      </c>
      <c r="C29" s="9" t="s">
        <v>51</v>
      </c>
      <c r="D29" s="9" t="str">
        <f t="shared" si="0"/>
        <v>AZUAY|CUENCA</v>
      </c>
      <c r="E29" s="9" t="str">
        <f t="shared" si="1"/>
        <v>AZUAY|CUENCA|PACCHA</v>
      </c>
      <c r="G29" s="9" t="s">
        <v>148</v>
      </c>
      <c r="H29" s="9" t="s">
        <v>179</v>
      </c>
      <c r="I29" s="9" t="str">
        <f t="shared" si="2"/>
        <v>CANAR|LA TRONCAL</v>
      </c>
    </row>
    <row r="30" spans="1:11">
      <c r="A30" s="9" t="s">
        <v>23</v>
      </c>
      <c r="B30" s="9" t="s">
        <v>31</v>
      </c>
      <c r="C30" s="9" t="s">
        <v>52</v>
      </c>
      <c r="D30" s="9" t="str">
        <f t="shared" si="0"/>
        <v>AZUAY|CUENCA</v>
      </c>
      <c r="E30" s="9" t="str">
        <f t="shared" si="1"/>
        <v>AZUAY|CUENCA|PALACIOS (SANTA ROSA)</v>
      </c>
      <c r="G30" s="9" t="s">
        <v>148</v>
      </c>
      <c r="H30" s="9" t="s">
        <v>182</v>
      </c>
      <c r="I30" s="9" t="str">
        <f t="shared" si="2"/>
        <v>CANAR|SUSCAL</v>
      </c>
    </row>
    <row r="31" spans="1:11">
      <c r="A31" s="9" t="s">
        <v>23</v>
      </c>
      <c r="B31" s="9" t="s">
        <v>31</v>
      </c>
      <c r="C31" s="9" t="s">
        <v>53</v>
      </c>
      <c r="D31" s="9" t="str">
        <f t="shared" si="0"/>
        <v>AZUAY|CUENCA</v>
      </c>
      <c r="E31" s="9" t="str">
        <f t="shared" si="1"/>
        <v>AZUAY|CUENCA|QUINGEO</v>
      </c>
      <c r="G31" s="9" t="s">
        <v>183</v>
      </c>
      <c r="H31" s="9" t="s">
        <v>117</v>
      </c>
      <c r="I31" s="9" t="str">
        <f t="shared" si="2"/>
        <v>CARCHI|BOLIVAR</v>
      </c>
    </row>
    <row r="32" spans="1:11">
      <c r="A32" s="9" t="s">
        <v>23</v>
      </c>
      <c r="B32" s="9" t="s">
        <v>31</v>
      </c>
      <c r="C32" s="9" t="s">
        <v>54</v>
      </c>
      <c r="D32" s="9" t="str">
        <f t="shared" si="0"/>
        <v>AZUAY|CUENCA</v>
      </c>
      <c r="E32" s="9" t="str">
        <f t="shared" si="1"/>
        <v>AZUAY|CUENCA|RICAURTE</v>
      </c>
      <c r="G32" s="9" t="s">
        <v>183</v>
      </c>
      <c r="H32" s="9" t="s">
        <v>189</v>
      </c>
      <c r="I32" s="9" t="str">
        <f t="shared" si="2"/>
        <v>CARCHI|ESPEJO</v>
      </c>
    </row>
    <row r="33" spans="1:9">
      <c r="A33" s="9" t="s">
        <v>23</v>
      </c>
      <c r="B33" s="9" t="s">
        <v>31</v>
      </c>
      <c r="C33" s="9" t="s">
        <v>55</v>
      </c>
      <c r="D33" s="9" t="str">
        <f t="shared" si="0"/>
        <v>AZUAY|CUENCA</v>
      </c>
      <c r="E33" s="9" t="str">
        <f t="shared" si="1"/>
        <v>AZUAY|CUENCA|SAN BLAS</v>
      </c>
      <c r="G33" s="9" t="s">
        <v>183</v>
      </c>
      <c r="H33" s="9" t="s">
        <v>195</v>
      </c>
      <c r="I33" s="9" t="str">
        <f t="shared" si="2"/>
        <v>CARCHI|MIRA</v>
      </c>
    </row>
    <row r="34" spans="1:9">
      <c r="A34" s="9" t="s">
        <v>23</v>
      </c>
      <c r="B34" s="9" t="s">
        <v>31</v>
      </c>
      <c r="C34" s="9" t="s">
        <v>56</v>
      </c>
      <c r="D34" s="9" t="str">
        <f t="shared" si="0"/>
        <v>AZUAY|CUENCA</v>
      </c>
      <c r="E34" s="9" t="str">
        <f t="shared" si="1"/>
        <v>AZUAY|CUENCA|SAN JOAQUIN</v>
      </c>
      <c r="G34" s="9" t="s">
        <v>183</v>
      </c>
      <c r="H34" s="9" t="s">
        <v>199</v>
      </c>
      <c r="I34" s="9" t="str">
        <f t="shared" si="2"/>
        <v>CARCHI|MONTUFAR</v>
      </c>
    </row>
    <row r="35" spans="1:9">
      <c r="A35" s="9" t="s">
        <v>23</v>
      </c>
      <c r="B35" s="9" t="s">
        <v>31</v>
      </c>
      <c r="C35" s="9" t="s">
        <v>57</v>
      </c>
      <c r="D35" s="9" t="str">
        <f t="shared" si="0"/>
        <v>AZUAY|CUENCA</v>
      </c>
      <c r="E35" s="9" t="str">
        <f t="shared" si="1"/>
        <v>AZUAY|CUENCA|SAN SEBATIAN</v>
      </c>
      <c r="G35" s="9" t="s">
        <v>183</v>
      </c>
      <c r="H35" s="9" t="s">
        <v>208</v>
      </c>
      <c r="I35" s="9" t="str">
        <f t="shared" si="2"/>
        <v>CARCHI|SAN PEDRO DE HUACA</v>
      </c>
    </row>
    <row r="36" spans="1:9">
      <c r="A36" s="9" t="s">
        <v>23</v>
      </c>
      <c r="B36" s="9" t="s">
        <v>31</v>
      </c>
      <c r="C36" s="9" t="s">
        <v>58</v>
      </c>
      <c r="D36" s="9" t="str">
        <f t="shared" si="0"/>
        <v>AZUAY|CUENCA</v>
      </c>
      <c r="E36" s="9" t="str">
        <f t="shared" si="1"/>
        <v>AZUAY|CUENCA|SANTA ANA</v>
      </c>
      <c r="G36" s="9" t="s">
        <v>183</v>
      </c>
      <c r="H36" s="9" t="s">
        <v>211</v>
      </c>
      <c r="I36" s="9" t="str">
        <f t="shared" si="2"/>
        <v>CARCHI|TULCAN</v>
      </c>
    </row>
    <row r="37" spans="1:9">
      <c r="A37" s="9" t="s">
        <v>23</v>
      </c>
      <c r="B37" s="9" t="s">
        <v>31</v>
      </c>
      <c r="C37" s="9" t="s">
        <v>59</v>
      </c>
      <c r="D37" s="9" t="str">
        <f t="shared" si="0"/>
        <v>AZUAY|CUENCA</v>
      </c>
      <c r="E37" s="9" t="str">
        <f t="shared" si="1"/>
        <v>AZUAY|CUENCA|SAYAUSI</v>
      </c>
      <c r="G37" s="9" t="s">
        <v>221</v>
      </c>
      <c r="H37" s="9" t="s">
        <v>222</v>
      </c>
      <c r="I37" s="9" t="str">
        <f t="shared" si="2"/>
        <v>CHIMBORAZO|ALAUSI</v>
      </c>
    </row>
    <row r="38" spans="1:9">
      <c r="A38" s="9" t="s">
        <v>23</v>
      </c>
      <c r="B38" s="9" t="s">
        <v>31</v>
      </c>
      <c r="C38" s="9" t="s">
        <v>60</v>
      </c>
      <c r="D38" s="9" t="str">
        <f t="shared" si="0"/>
        <v>AZUAY|CUENCA</v>
      </c>
      <c r="E38" s="9" t="str">
        <f t="shared" si="1"/>
        <v>AZUAY|CUENCA|SIDCAY</v>
      </c>
      <c r="G38" s="9" t="s">
        <v>221</v>
      </c>
      <c r="H38" s="9" t="s">
        <v>232</v>
      </c>
      <c r="I38" s="9" t="str">
        <f t="shared" si="2"/>
        <v>CHIMBORAZO|CHAMBO</v>
      </c>
    </row>
    <row r="39" spans="1:9">
      <c r="A39" s="9" t="s">
        <v>23</v>
      </c>
      <c r="B39" s="9" t="s">
        <v>31</v>
      </c>
      <c r="C39" s="9" t="s">
        <v>61</v>
      </c>
      <c r="D39" s="9" t="str">
        <f t="shared" si="0"/>
        <v>AZUAY|CUENCA</v>
      </c>
      <c r="E39" s="9" t="str">
        <f t="shared" si="1"/>
        <v>AZUAY|CUENCA|SININCAY</v>
      </c>
      <c r="G39" s="9" t="s">
        <v>221</v>
      </c>
      <c r="H39" s="9" t="s">
        <v>233</v>
      </c>
      <c r="I39" s="9" t="str">
        <f t="shared" si="2"/>
        <v>CHIMBORAZO|CHUNCHI</v>
      </c>
    </row>
    <row r="40" spans="1:9">
      <c r="A40" s="9" t="s">
        <v>23</v>
      </c>
      <c r="B40" s="9" t="s">
        <v>31</v>
      </c>
      <c r="C40" s="9" t="s">
        <v>62</v>
      </c>
      <c r="D40" s="9" t="str">
        <f t="shared" si="0"/>
        <v>AZUAY|CUENCA</v>
      </c>
      <c r="E40" s="9" t="str">
        <f t="shared" si="1"/>
        <v>AZUAY|CUENCA|SUCRE</v>
      </c>
      <c r="G40" s="9" t="s">
        <v>221</v>
      </c>
      <c r="H40" s="9" t="s">
        <v>238</v>
      </c>
      <c r="I40" s="9" t="str">
        <f t="shared" si="2"/>
        <v>CHIMBORAZO|COLTA</v>
      </c>
    </row>
    <row r="41" spans="1:9">
      <c r="A41" s="9" t="s">
        <v>23</v>
      </c>
      <c r="B41" s="9" t="s">
        <v>31</v>
      </c>
      <c r="C41" s="9" t="s">
        <v>63</v>
      </c>
      <c r="D41" s="9" t="str">
        <f t="shared" si="0"/>
        <v>AZUAY|CUENCA</v>
      </c>
      <c r="E41" s="9" t="str">
        <f t="shared" si="1"/>
        <v>AZUAY|CUENCA|TARQUI</v>
      </c>
      <c r="G41" s="9" t="s">
        <v>221</v>
      </c>
      <c r="H41" s="9" t="s">
        <v>246</v>
      </c>
      <c r="I41" s="9" t="str">
        <f t="shared" si="2"/>
        <v>CHIMBORAZO|CUMANDA</v>
      </c>
    </row>
    <row r="42" spans="1:9">
      <c r="A42" s="9" t="s">
        <v>23</v>
      </c>
      <c r="B42" s="9" t="s">
        <v>31</v>
      </c>
      <c r="C42" s="9" t="s">
        <v>64</v>
      </c>
      <c r="D42" s="9" t="str">
        <f t="shared" si="0"/>
        <v>AZUAY|CUENCA</v>
      </c>
      <c r="E42" s="9" t="str">
        <f t="shared" si="1"/>
        <v>AZUAY|CUENCA|TOTORACOCHA</v>
      </c>
      <c r="G42" s="9" t="s">
        <v>221</v>
      </c>
      <c r="H42" s="9" t="s">
        <v>247</v>
      </c>
      <c r="I42" s="9" t="str">
        <f t="shared" si="2"/>
        <v>CHIMBORAZO|GUAMOTE</v>
      </c>
    </row>
    <row r="43" spans="1:9">
      <c r="A43" s="9" t="s">
        <v>23</v>
      </c>
      <c r="B43" s="9" t="s">
        <v>31</v>
      </c>
      <c r="C43" s="9" t="s">
        <v>65</v>
      </c>
      <c r="D43" s="9" t="str">
        <f t="shared" si="0"/>
        <v>AZUAY|CUENCA</v>
      </c>
      <c r="E43" s="9" t="str">
        <f t="shared" si="1"/>
        <v>AZUAY|CUENCA|TURI</v>
      </c>
      <c r="G43" s="9" t="s">
        <v>221</v>
      </c>
      <c r="H43" s="9" t="s">
        <v>250</v>
      </c>
      <c r="I43" s="9" t="str">
        <f t="shared" si="2"/>
        <v>CHIMBORAZO|GUANO</v>
      </c>
    </row>
    <row r="44" spans="1:9">
      <c r="A44" s="9" t="s">
        <v>23</v>
      </c>
      <c r="B44" s="9" t="s">
        <v>31</v>
      </c>
      <c r="C44" s="9" t="s">
        <v>66</v>
      </c>
      <c r="D44" s="9" t="str">
        <f t="shared" si="0"/>
        <v>AZUAY|CUENCA</v>
      </c>
      <c r="E44" s="9" t="str">
        <f t="shared" si="1"/>
        <v>AZUAY|CUENCA|VALLE</v>
      </c>
      <c r="G44" s="9" t="s">
        <v>221</v>
      </c>
      <c r="H44" s="9" t="s">
        <v>261</v>
      </c>
      <c r="I44" s="9" t="str">
        <f t="shared" si="2"/>
        <v>CHIMBORAZO|PALLATANGA</v>
      </c>
    </row>
    <row r="45" spans="1:9">
      <c r="A45" s="9" t="s">
        <v>23</v>
      </c>
      <c r="B45" s="9" t="s">
        <v>31</v>
      </c>
      <c r="C45" s="9" t="s">
        <v>67</v>
      </c>
      <c r="D45" s="9" t="str">
        <f t="shared" si="0"/>
        <v>AZUAY|CUENCA</v>
      </c>
      <c r="E45" s="9" t="str">
        <f t="shared" si="1"/>
        <v>AZUAY|CUENCA|VICTORIA DEL PORTETE</v>
      </c>
      <c r="G45" s="9" t="s">
        <v>221</v>
      </c>
      <c r="H45" s="9" t="s">
        <v>262</v>
      </c>
      <c r="I45" s="9" t="str">
        <f t="shared" si="2"/>
        <v>CHIMBORAZO|PENIPE</v>
      </c>
    </row>
    <row r="46" spans="1:9">
      <c r="A46" s="9" t="s">
        <v>23</v>
      </c>
      <c r="B46" s="9" t="s">
        <v>31</v>
      </c>
      <c r="C46" s="9" t="s">
        <v>68</v>
      </c>
      <c r="D46" s="9" t="str">
        <f t="shared" si="0"/>
        <v>AZUAY|CUENCA</v>
      </c>
      <c r="E46" s="9" t="str">
        <f t="shared" si="1"/>
        <v>AZUAY|CUENCA|YANUNCAY</v>
      </c>
      <c r="G46" s="9" t="s">
        <v>221</v>
      </c>
      <c r="H46" s="9" t="s">
        <v>269</v>
      </c>
      <c r="I46" s="9" t="str">
        <f t="shared" si="2"/>
        <v>CHIMBORAZO|RIOBAMBA</v>
      </c>
    </row>
    <row r="47" spans="1:9">
      <c r="A47" s="9" t="s">
        <v>23</v>
      </c>
      <c r="B47" s="9" t="s">
        <v>69</v>
      </c>
      <c r="C47" s="9" t="s">
        <v>69</v>
      </c>
      <c r="D47" s="9" t="str">
        <f t="shared" si="0"/>
        <v>AZUAY|EL PAN</v>
      </c>
      <c r="E47" s="9" t="str">
        <f t="shared" si="1"/>
        <v>AZUAY|EL PAN|EL PAN</v>
      </c>
      <c r="G47" s="9" t="s">
        <v>284</v>
      </c>
      <c r="H47" s="9" t="s">
        <v>285</v>
      </c>
      <c r="I47" s="9" t="str">
        <f t="shared" si="2"/>
        <v>COTOPAXI|LA MANA</v>
      </c>
    </row>
    <row r="48" spans="1:9">
      <c r="A48" s="9" t="s">
        <v>23</v>
      </c>
      <c r="B48" s="9" t="s">
        <v>69</v>
      </c>
      <c r="C48" s="9" t="s">
        <v>70</v>
      </c>
      <c r="D48" s="9" t="str">
        <f t="shared" si="0"/>
        <v>AZUAY|EL PAN</v>
      </c>
      <c r="E48" s="9" t="str">
        <f t="shared" si="1"/>
        <v>AZUAY|EL PAN|SAN VICENTE</v>
      </c>
      <c r="G48" s="9" t="s">
        <v>284</v>
      </c>
      <c r="H48" s="9" t="s">
        <v>290</v>
      </c>
      <c r="I48" s="9" t="str">
        <f t="shared" si="2"/>
        <v>COTOPAXI|LATACUNGA</v>
      </c>
    </row>
    <row r="49" spans="1:9">
      <c r="A49" s="9" t="s">
        <v>23</v>
      </c>
      <c r="B49" s="9" t="s">
        <v>71</v>
      </c>
      <c r="C49" s="9" t="s">
        <v>71</v>
      </c>
      <c r="D49" s="9" t="str">
        <f t="shared" si="0"/>
        <v>AZUAY|GIRON</v>
      </c>
      <c r="E49" s="9" t="str">
        <f t="shared" si="1"/>
        <v>AZUAY|GIRON|GIRON</v>
      </c>
      <c r="G49" s="9" t="s">
        <v>284</v>
      </c>
      <c r="H49" s="9" t="s">
        <v>305</v>
      </c>
      <c r="I49" s="9" t="str">
        <f t="shared" si="2"/>
        <v>COTOPAXI|PANGUA</v>
      </c>
    </row>
    <row r="50" spans="1:9">
      <c r="A50" s="9" t="s">
        <v>23</v>
      </c>
      <c r="B50" s="9" t="s">
        <v>71</v>
      </c>
      <c r="C50" s="9" t="s">
        <v>72</v>
      </c>
      <c r="D50" s="9" t="str">
        <f t="shared" si="0"/>
        <v>AZUAY|GIRON</v>
      </c>
      <c r="E50" s="9" t="str">
        <f t="shared" si="1"/>
        <v>AZUAY|GIRON|LA ASUNCION</v>
      </c>
      <c r="G50" s="9" t="s">
        <v>284</v>
      </c>
      <c r="H50" s="9" t="s">
        <v>310</v>
      </c>
      <c r="I50" s="9" t="str">
        <f t="shared" si="2"/>
        <v>COTOPAXI|PUJILI</v>
      </c>
    </row>
    <row r="51" spans="1:9">
      <c r="A51" s="9" t="s">
        <v>23</v>
      </c>
      <c r="B51" s="9" t="s">
        <v>71</v>
      </c>
      <c r="C51" s="9" t="s">
        <v>73</v>
      </c>
      <c r="D51" s="9" t="str">
        <f t="shared" si="0"/>
        <v>AZUAY|GIRON</v>
      </c>
      <c r="E51" s="9" t="str">
        <f t="shared" si="1"/>
        <v>AZUAY|GIRON|SAN GERARDO</v>
      </c>
      <c r="G51" s="9" t="s">
        <v>284</v>
      </c>
      <c r="H51" s="9" t="s">
        <v>317</v>
      </c>
      <c r="I51" s="9" t="str">
        <f t="shared" si="2"/>
        <v>COTOPAXI|SALCEDO</v>
      </c>
    </row>
    <row r="52" spans="1:9">
      <c r="A52" s="9" t="s">
        <v>23</v>
      </c>
      <c r="B52" s="9" t="s">
        <v>74</v>
      </c>
      <c r="C52" s="9" t="s">
        <v>74</v>
      </c>
      <c r="D52" s="9" t="str">
        <f t="shared" si="0"/>
        <v>AZUAY|GUACHAPALA</v>
      </c>
      <c r="E52" s="9" t="str">
        <f t="shared" si="1"/>
        <v>AZUAY|GUACHAPALA|GUACHAPALA</v>
      </c>
      <c r="G52" s="9" t="s">
        <v>284</v>
      </c>
      <c r="H52" s="9" t="s">
        <v>323</v>
      </c>
      <c r="I52" s="9" t="str">
        <f t="shared" si="2"/>
        <v>COTOPAXI|SAQUISILI</v>
      </c>
    </row>
    <row r="53" spans="1:9">
      <c r="A53" s="9" t="s">
        <v>23</v>
      </c>
      <c r="B53" s="9" t="s">
        <v>75</v>
      </c>
      <c r="C53" s="9" t="s">
        <v>76</v>
      </c>
      <c r="D53" s="9" t="str">
        <f t="shared" si="0"/>
        <v>AZUAY|GUALACEO</v>
      </c>
      <c r="E53" s="9" t="str">
        <f t="shared" si="1"/>
        <v>AZUAY|GUALACEO|DANIEL CORDOVA TORAL</v>
      </c>
      <c r="G53" s="9" t="s">
        <v>284</v>
      </c>
      <c r="H53" s="9" t="s">
        <v>327</v>
      </c>
      <c r="I53" s="9" t="str">
        <f t="shared" si="2"/>
        <v>COTOPAXI|SIGCHOS</v>
      </c>
    </row>
    <row r="54" spans="1:9">
      <c r="A54" s="9" t="s">
        <v>23</v>
      </c>
      <c r="B54" s="9" t="s">
        <v>75</v>
      </c>
      <c r="C54" s="9" t="s">
        <v>75</v>
      </c>
      <c r="D54" s="9" t="str">
        <f t="shared" si="0"/>
        <v>AZUAY|GUALACEO</v>
      </c>
      <c r="E54" s="9" t="str">
        <f t="shared" si="1"/>
        <v>AZUAY|GUALACEO|GUALACEO</v>
      </c>
      <c r="G54" s="9" t="s">
        <v>332</v>
      </c>
      <c r="H54" s="9" t="s">
        <v>333</v>
      </c>
      <c r="I54" s="9" t="str">
        <f t="shared" si="2"/>
        <v>EL ORO|ARENILLAS</v>
      </c>
    </row>
    <row r="55" spans="1:9">
      <c r="A55" s="9" t="s">
        <v>23</v>
      </c>
      <c r="B55" s="9" t="s">
        <v>75</v>
      </c>
      <c r="C55" s="9" t="s">
        <v>77</v>
      </c>
      <c r="D55" s="9" t="str">
        <f t="shared" si="0"/>
        <v>AZUAY|GUALACEO</v>
      </c>
      <c r="E55" s="9" t="str">
        <f t="shared" si="1"/>
        <v>AZUAY|GUALACEO|JADAN</v>
      </c>
      <c r="G55" s="9" t="s">
        <v>332</v>
      </c>
      <c r="H55" s="9" t="s">
        <v>338</v>
      </c>
      <c r="I55" s="9" t="str">
        <f t="shared" si="2"/>
        <v>EL ORO|ATAHUALPA</v>
      </c>
    </row>
    <row r="56" spans="1:9">
      <c r="A56" s="9" t="s">
        <v>23</v>
      </c>
      <c r="B56" s="9" t="s">
        <v>75</v>
      </c>
      <c r="C56" s="9" t="s">
        <v>78</v>
      </c>
      <c r="D56" s="9" t="str">
        <f t="shared" si="0"/>
        <v>AZUAY|GUALACEO</v>
      </c>
      <c r="E56" s="9" t="str">
        <f t="shared" si="1"/>
        <v>AZUAY|GUALACEO|LUIS CORDERO VEGA</v>
      </c>
      <c r="G56" s="9" t="s">
        <v>332</v>
      </c>
      <c r="H56" s="9" t="s">
        <v>343</v>
      </c>
      <c r="I56" s="9" t="str">
        <f t="shared" si="2"/>
        <v>EL ORO|BALSAS</v>
      </c>
    </row>
    <row r="57" spans="1:9">
      <c r="A57" s="9" t="s">
        <v>23</v>
      </c>
      <c r="B57" s="9" t="s">
        <v>75</v>
      </c>
      <c r="C57" s="9" t="s">
        <v>79</v>
      </c>
      <c r="D57" s="9" t="str">
        <f t="shared" si="0"/>
        <v>AZUAY|GUALACEO</v>
      </c>
      <c r="E57" s="9" t="str">
        <f t="shared" si="1"/>
        <v>AZUAY|GUALACEO|MARIANO MORENO</v>
      </c>
      <c r="G57" s="9" t="s">
        <v>332</v>
      </c>
      <c r="H57" s="9" t="s">
        <v>345</v>
      </c>
      <c r="I57" s="9" t="str">
        <f t="shared" si="2"/>
        <v>EL ORO|CHILLA</v>
      </c>
    </row>
    <row r="58" spans="1:9">
      <c r="A58" s="9" t="s">
        <v>23</v>
      </c>
      <c r="B58" s="9" t="s">
        <v>75</v>
      </c>
      <c r="C58" s="9" t="s">
        <v>80</v>
      </c>
      <c r="D58" s="9" t="str">
        <f t="shared" si="0"/>
        <v>AZUAY|GUALACEO</v>
      </c>
      <c r="E58" s="9" t="str">
        <f t="shared" si="1"/>
        <v>AZUAY|GUALACEO|REMIGIO CRESPO TORAL</v>
      </c>
      <c r="G58" s="9" t="s">
        <v>332</v>
      </c>
      <c r="H58" s="9" t="s">
        <v>346</v>
      </c>
      <c r="I58" s="9" t="str">
        <f t="shared" si="2"/>
        <v>EL ORO|EL GUABO</v>
      </c>
    </row>
    <row r="59" spans="1:9">
      <c r="A59" s="9" t="s">
        <v>23</v>
      </c>
      <c r="B59" s="9" t="s">
        <v>75</v>
      </c>
      <c r="C59" s="9" t="s">
        <v>81</v>
      </c>
      <c r="D59" s="9" t="str">
        <f t="shared" si="0"/>
        <v>AZUAY|GUALACEO</v>
      </c>
      <c r="E59" s="9" t="str">
        <f t="shared" si="1"/>
        <v>AZUAY|GUALACEO|SAN JUAN</v>
      </c>
      <c r="G59" s="9" t="s">
        <v>332</v>
      </c>
      <c r="H59" s="9" t="s">
        <v>351</v>
      </c>
      <c r="I59" s="9" t="str">
        <f t="shared" si="2"/>
        <v>EL ORO|HUAQUILLAS</v>
      </c>
    </row>
    <row r="60" spans="1:9">
      <c r="A60" s="9" t="s">
        <v>23</v>
      </c>
      <c r="B60" s="9" t="s">
        <v>75</v>
      </c>
      <c r="C60" s="9" t="s">
        <v>82</v>
      </c>
      <c r="D60" s="9" t="str">
        <f t="shared" si="0"/>
        <v>AZUAY|GUALACEO</v>
      </c>
      <c r="E60" s="9" t="str">
        <f t="shared" si="1"/>
        <v>AZUAY|GUALACEO|SIMON BOLIVAR</v>
      </c>
      <c r="G60" s="9" t="s">
        <v>332</v>
      </c>
      <c r="H60" s="9" t="s">
        <v>357</v>
      </c>
      <c r="I60" s="9" t="str">
        <f t="shared" si="2"/>
        <v>EL ORO|LAS LAJAS</v>
      </c>
    </row>
    <row r="61" spans="1:9">
      <c r="A61" s="9" t="s">
        <v>23</v>
      </c>
      <c r="B61" s="9" t="s">
        <v>75</v>
      </c>
      <c r="C61" s="9" t="s">
        <v>83</v>
      </c>
      <c r="D61" s="9" t="str">
        <f t="shared" si="0"/>
        <v>AZUAY|GUALACEO</v>
      </c>
      <c r="E61" s="9" t="str">
        <f t="shared" si="1"/>
        <v>AZUAY|GUALACEO|TORAL (EL ORIENTE)</v>
      </c>
      <c r="G61" s="9" t="s">
        <v>332</v>
      </c>
      <c r="H61" s="9" t="s">
        <v>360</v>
      </c>
      <c r="I61" s="9" t="str">
        <f t="shared" si="2"/>
        <v>EL ORO|MACHALA</v>
      </c>
    </row>
    <row r="62" spans="1:9">
      <c r="A62" s="9" t="s">
        <v>23</v>
      </c>
      <c r="B62" s="9" t="s">
        <v>75</v>
      </c>
      <c r="C62" s="9" t="s">
        <v>84</v>
      </c>
      <c r="D62" s="9" t="str">
        <f t="shared" si="0"/>
        <v>AZUAY|GUALACEO</v>
      </c>
      <c r="E62" s="9" t="str">
        <f t="shared" si="1"/>
        <v>AZUAY|GUALACEO|ZHIDMAD</v>
      </c>
      <c r="G62" s="9" t="s">
        <v>332</v>
      </c>
      <c r="H62" s="9" t="s">
        <v>365</v>
      </c>
      <c r="I62" s="9" t="str">
        <f t="shared" si="2"/>
        <v>EL ORO|MARCABELI</v>
      </c>
    </row>
    <row r="63" spans="1:9">
      <c r="A63" s="9" t="s">
        <v>23</v>
      </c>
      <c r="B63" s="9" t="s">
        <v>85</v>
      </c>
      <c r="C63" s="9" t="s">
        <v>86</v>
      </c>
      <c r="D63" s="9" t="str">
        <f t="shared" si="0"/>
        <v>AZUAY|NABON</v>
      </c>
      <c r="E63" s="9" t="str">
        <f t="shared" si="1"/>
        <v>AZUAY|NABON|COCHAPATA</v>
      </c>
      <c r="G63" s="9" t="s">
        <v>332</v>
      </c>
      <c r="H63" s="9" t="s">
        <v>367</v>
      </c>
      <c r="I63" s="9" t="str">
        <f t="shared" si="2"/>
        <v>EL ORO|PASAJE</v>
      </c>
    </row>
    <row r="64" spans="1:9">
      <c r="A64" s="9" t="s">
        <v>23</v>
      </c>
      <c r="B64" s="9" t="s">
        <v>85</v>
      </c>
      <c r="C64" s="9" t="s">
        <v>87</v>
      </c>
      <c r="D64" s="9" t="str">
        <f t="shared" si="0"/>
        <v>AZUAY|NABON</v>
      </c>
      <c r="E64" s="9" t="str">
        <f t="shared" si="1"/>
        <v>AZUAY|NABON|EL PROGRESO</v>
      </c>
      <c r="G64" s="9" t="s">
        <v>332</v>
      </c>
      <c r="H64" s="9" t="s">
        <v>377</v>
      </c>
      <c r="I64" s="9" t="str">
        <f t="shared" si="2"/>
        <v>EL ORO|PINAS</v>
      </c>
    </row>
    <row r="65" spans="1:9">
      <c r="A65" s="9" t="s">
        <v>23</v>
      </c>
      <c r="B65" s="9" t="s">
        <v>85</v>
      </c>
      <c r="C65" s="9" t="s">
        <v>88</v>
      </c>
      <c r="D65" s="9" t="str">
        <f t="shared" si="0"/>
        <v>AZUAY|NABON</v>
      </c>
      <c r="E65" s="9" t="str">
        <f t="shared" si="1"/>
        <v>AZUAY|NABON|LAS NIEVES</v>
      </c>
      <c r="G65" s="9" t="s">
        <v>332</v>
      </c>
      <c r="H65" s="9" t="s">
        <v>386</v>
      </c>
      <c r="I65" s="9" t="str">
        <f t="shared" si="2"/>
        <v>EL ORO|PORTOVELO</v>
      </c>
    </row>
    <row r="66" spans="1:9">
      <c r="A66" s="9" t="s">
        <v>23</v>
      </c>
      <c r="B66" s="9" t="s">
        <v>85</v>
      </c>
      <c r="C66" s="9" t="s">
        <v>85</v>
      </c>
      <c r="D66" s="9" t="str">
        <f t="shared" ref="D66:D129" si="3">_xlfn.CONCAT(A66&amp;"|"&amp;B66)</f>
        <v>AZUAY|NABON</v>
      </c>
      <c r="E66" s="9" t="str">
        <f t="shared" ref="E66:E129" si="4">_xlfn.CONCAT(A66,"|",B66,"|",C66)</f>
        <v>AZUAY|NABON|NABON</v>
      </c>
      <c r="G66" s="9" t="s">
        <v>332</v>
      </c>
      <c r="H66" s="9" t="s">
        <v>390</v>
      </c>
      <c r="I66" s="9" t="str">
        <f t="shared" ref="I66:I129" si="5">_xlfn.CONCAT(G66,"|",H66)</f>
        <v>EL ORO|SANTA ROSA</v>
      </c>
    </row>
    <row r="67" spans="1:9">
      <c r="A67" s="9" t="s">
        <v>23</v>
      </c>
      <c r="B67" s="9" t="s">
        <v>89</v>
      </c>
      <c r="C67" s="9" t="s">
        <v>90</v>
      </c>
      <c r="D67" s="9" t="str">
        <f t="shared" si="3"/>
        <v>AZUAY|ONA</v>
      </c>
      <c r="E67" s="9" t="str">
        <f t="shared" si="4"/>
        <v>AZUAY|ONA|SAN FELIPE DE ONA</v>
      </c>
      <c r="G67" s="9" t="s">
        <v>332</v>
      </c>
      <c r="H67" s="9" t="s">
        <v>399</v>
      </c>
      <c r="I67" s="9" t="str">
        <f t="shared" si="5"/>
        <v>EL ORO|ZARUMA</v>
      </c>
    </row>
    <row r="68" spans="1:9">
      <c r="A68" s="9" t="s">
        <v>23</v>
      </c>
      <c r="B68" s="9" t="s">
        <v>89</v>
      </c>
      <c r="C68" s="9" t="s">
        <v>91</v>
      </c>
      <c r="D68" s="9" t="str">
        <f t="shared" si="3"/>
        <v>AZUAY|ONA</v>
      </c>
      <c r="E68" s="9" t="str">
        <f t="shared" si="4"/>
        <v>AZUAY|ONA|SUSUDEL</v>
      </c>
      <c r="G68" s="9" t="s">
        <v>409</v>
      </c>
      <c r="H68" s="9" t="s">
        <v>410</v>
      </c>
      <c r="I68" s="9" t="str">
        <f t="shared" si="5"/>
        <v>ESMERALDAS|ATACAMES</v>
      </c>
    </row>
    <row r="69" spans="1:9">
      <c r="A69" s="9" t="s">
        <v>23</v>
      </c>
      <c r="B69" s="9" t="s">
        <v>92</v>
      </c>
      <c r="C69" s="9" t="s">
        <v>93</v>
      </c>
      <c r="D69" s="9" t="str">
        <f t="shared" si="3"/>
        <v>AZUAY|PAUTE</v>
      </c>
      <c r="E69" s="9" t="str">
        <f t="shared" si="4"/>
        <v>AZUAY|PAUTE|BULAN</v>
      </c>
      <c r="G69" s="9" t="s">
        <v>409</v>
      </c>
      <c r="H69" s="9" t="s">
        <v>413</v>
      </c>
      <c r="I69" s="9" t="str">
        <f t="shared" si="5"/>
        <v>ESMERALDAS|ELOY ALFARO</v>
      </c>
    </row>
    <row r="70" spans="1:9">
      <c r="A70" s="9" t="s">
        <v>23</v>
      </c>
      <c r="B70" s="9" t="s">
        <v>92</v>
      </c>
      <c r="C70" s="9" t="s">
        <v>94</v>
      </c>
      <c r="D70" s="9" t="str">
        <f t="shared" si="3"/>
        <v>AZUAY|PAUTE</v>
      </c>
      <c r="E70" s="9" t="str">
        <f t="shared" si="4"/>
        <v>AZUAY|PAUTE|CHICAN</v>
      </c>
      <c r="G70" s="9" t="s">
        <v>409</v>
      </c>
      <c r="H70" s="9" t="s">
        <v>409</v>
      </c>
      <c r="I70" s="9" t="str">
        <f t="shared" si="5"/>
        <v>ESMERALDAS|ESMERALDAS</v>
      </c>
    </row>
    <row r="71" spans="1:9">
      <c r="A71" s="9" t="s">
        <v>23</v>
      </c>
      <c r="B71" s="9" t="s">
        <v>92</v>
      </c>
      <c r="C71" s="9" t="s">
        <v>95</v>
      </c>
      <c r="D71" s="9" t="str">
        <f t="shared" si="3"/>
        <v>AZUAY|PAUTE</v>
      </c>
      <c r="E71" s="9" t="str">
        <f t="shared" si="4"/>
        <v>AZUAY|PAUTE|DUG DUG</v>
      </c>
      <c r="G71" s="9" t="s">
        <v>409</v>
      </c>
      <c r="H71" s="9" t="s">
        <v>440</v>
      </c>
      <c r="I71" s="9" t="str">
        <f t="shared" si="5"/>
        <v>ESMERALDAS|MUISNE</v>
      </c>
    </row>
    <row r="72" spans="1:9">
      <c r="A72" s="9" t="s">
        <v>23</v>
      </c>
      <c r="B72" s="9" t="s">
        <v>92</v>
      </c>
      <c r="C72" s="9" t="s">
        <v>96</v>
      </c>
      <c r="D72" s="9" t="str">
        <f t="shared" si="3"/>
        <v>AZUAY|PAUTE</v>
      </c>
      <c r="E72" s="9" t="str">
        <f t="shared" si="4"/>
        <v>AZUAY|PAUTE|EL CABO</v>
      </c>
      <c r="G72" s="9" t="s">
        <v>409</v>
      </c>
      <c r="H72" s="9" t="s">
        <v>447</v>
      </c>
      <c r="I72" s="9" t="str">
        <f t="shared" si="5"/>
        <v>ESMERALDAS|QUININDE</v>
      </c>
    </row>
    <row r="73" spans="1:9">
      <c r="A73" s="9" t="s">
        <v>23</v>
      </c>
      <c r="B73" s="9" t="s">
        <v>92</v>
      </c>
      <c r="C73" s="9" t="s">
        <v>97</v>
      </c>
      <c r="D73" s="9" t="str">
        <f t="shared" si="3"/>
        <v>AZUAY|PAUTE</v>
      </c>
      <c r="E73" s="9" t="str">
        <f t="shared" si="4"/>
        <v>AZUAY|PAUTE|GUARAINAG</v>
      </c>
      <c r="G73" s="9" t="s">
        <v>409</v>
      </c>
      <c r="H73" s="9" t="s">
        <v>453</v>
      </c>
      <c r="I73" s="9" t="str">
        <f t="shared" si="5"/>
        <v>ESMERALDAS|RIOVERDE</v>
      </c>
    </row>
    <row r="74" spans="1:9">
      <c r="A74" s="9" t="s">
        <v>23</v>
      </c>
      <c r="B74" s="9" t="s">
        <v>92</v>
      </c>
      <c r="C74" s="9" t="s">
        <v>92</v>
      </c>
      <c r="D74" s="9" t="str">
        <f t="shared" si="3"/>
        <v>AZUAY|PAUTE</v>
      </c>
      <c r="E74" s="9" t="str">
        <f t="shared" si="4"/>
        <v>AZUAY|PAUTE|PAUTE</v>
      </c>
      <c r="G74" s="9" t="s">
        <v>409</v>
      </c>
      <c r="H74" s="9" t="s">
        <v>135</v>
      </c>
      <c r="I74" s="9" t="str">
        <f t="shared" si="5"/>
        <v>ESMERALDAS|SAN LORENZO</v>
      </c>
    </row>
    <row r="75" spans="1:9">
      <c r="A75" s="9" t="s">
        <v>23</v>
      </c>
      <c r="B75" s="9" t="s">
        <v>92</v>
      </c>
      <c r="C75" s="9" t="s">
        <v>98</v>
      </c>
      <c r="D75" s="9" t="str">
        <f t="shared" si="3"/>
        <v>AZUAY|PAUTE</v>
      </c>
      <c r="E75" s="9" t="str">
        <f t="shared" si="4"/>
        <v>AZUAY|PAUTE|SAN CRISTOBAL</v>
      </c>
      <c r="G75" s="9" t="s">
        <v>469</v>
      </c>
      <c r="H75" s="9" t="s">
        <v>470</v>
      </c>
      <c r="I75" s="9" t="str">
        <f t="shared" si="5"/>
        <v>GALAPAGOS|ISABELA</v>
      </c>
    </row>
    <row r="76" spans="1:9">
      <c r="A76" s="9" t="s">
        <v>23</v>
      </c>
      <c r="B76" s="9" t="s">
        <v>92</v>
      </c>
      <c r="C76" s="9" t="s">
        <v>99</v>
      </c>
      <c r="D76" s="9" t="str">
        <f t="shared" si="3"/>
        <v>AZUAY|PAUTE</v>
      </c>
      <c r="E76" s="9" t="str">
        <f t="shared" si="4"/>
        <v>AZUAY|PAUTE|TOMEBAMBA</v>
      </c>
      <c r="G76" s="9" t="s">
        <v>469</v>
      </c>
      <c r="H76" s="9" t="s">
        <v>98</v>
      </c>
      <c r="I76" s="9" t="str">
        <f t="shared" si="5"/>
        <v>GALAPAGOS|SAN CRISTOBAL</v>
      </c>
    </row>
    <row r="77" spans="1:9">
      <c r="A77" s="9" t="s">
        <v>23</v>
      </c>
      <c r="B77" s="9" t="s">
        <v>100</v>
      </c>
      <c r="C77" s="9" t="s">
        <v>100</v>
      </c>
      <c r="D77" s="9" t="str">
        <f t="shared" si="3"/>
        <v>AZUAY|PUCARA</v>
      </c>
      <c r="E77" s="9" t="str">
        <f t="shared" si="4"/>
        <v>AZUAY|PUCARA|PUCARA</v>
      </c>
      <c r="G77" s="9" t="s">
        <v>469</v>
      </c>
      <c r="H77" s="9" t="s">
        <v>481</v>
      </c>
      <c r="I77" s="9" t="str">
        <f t="shared" si="5"/>
        <v>GALAPAGOS|SANTA CRUZ</v>
      </c>
    </row>
    <row r="78" spans="1:9">
      <c r="A78" s="9" t="s">
        <v>23</v>
      </c>
      <c r="B78" s="9" t="s">
        <v>100</v>
      </c>
      <c r="C78" s="9" t="s">
        <v>101</v>
      </c>
      <c r="D78" s="9" t="str">
        <f t="shared" si="3"/>
        <v>AZUAY|PUCARA</v>
      </c>
      <c r="E78" s="9" t="str">
        <f t="shared" si="4"/>
        <v>AZUAY|PUCARA|SAN RAFAEL DE SHARUG</v>
      </c>
      <c r="G78" s="9" t="s">
        <v>490</v>
      </c>
      <c r="H78" s="9" t="s">
        <v>491</v>
      </c>
      <c r="I78" s="9" t="str">
        <f t="shared" si="5"/>
        <v>GUAYAS|ALFREDO BAQUERIZO MORENO</v>
      </c>
    </row>
    <row r="79" spans="1:9">
      <c r="A79" s="9" t="s">
        <v>23</v>
      </c>
      <c r="B79" s="9" t="s">
        <v>102</v>
      </c>
      <c r="C79" s="9" t="s">
        <v>103</v>
      </c>
      <c r="D79" s="9" t="str">
        <f t="shared" si="3"/>
        <v>AZUAY|SAN FERNANDO</v>
      </c>
      <c r="E79" s="9" t="str">
        <f t="shared" si="4"/>
        <v>AZUAY|SAN FERNANDO|CHUMBLIN</v>
      </c>
      <c r="G79" s="9" t="s">
        <v>490</v>
      </c>
      <c r="H79" s="9" t="s">
        <v>493</v>
      </c>
      <c r="I79" s="9" t="str">
        <f t="shared" si="5"/>
        <v>GUAYAS|BALAO</v>
      </c>
    </row>
    <row r="80" spans="1:9">
      <c r="A80" s="9" t="s">
        <v>23</v>
      </c>
      <c r="B80" s="9" t="s">
        <v>102</v>
      </c>
      <c r="C80" s="9" t="s">
        <v>102</v>
      </c>
      <c r="D80" s="9" t="str">
        <f t="shared" si="3"/>
        <v>AZUAY|SAN FERNANDO</v>
      </c>
      <c r="E80" s="9" t="str">
        <f t="shared" si="4"/>
        <v>AZUAY|SAN FERNANDO|SAN FERNANDO</v>
      </c>
      <c r="G80" s="9" t="s">
        <v>490</v>
      </c>
      <c r="H80" s="9" t="s">
        <v>494</v>
      </c>
      <c r="I80" s="9" t="str">
        <f t="shared" si="5"/>
        <v>GUAYAS|BALZAR</v>
      </c>
    </row>
    <row r="81" spans="1:9">
      <c r="A81" s="9" t="s">
        <v>23</v>
      </c>
      <c r="B81" s="9" t="s">
        <v>104</v>
      </c>
      <c r="C81" s="9" t="s">
        <v>105</v>
      </c>
      <c r="D81" s="9" t="str">
        <f t="shared" si="3"/>
        <v>AZUAY|SANTA ISABEL</v>
      </c>
      <c r="E81" s="9" t="str">
        <f t="shared" si="4"/>
        <v>AZUAY|SANTA ISABEL|ABDON CALDERON</v>
      </c>
      <c r="G81" s="9" t="s">
        <v>490</v>
      </c>
      <c r="H81" s="9" t="s">
        <v>495</v>
      </c>
      <c r="I81" s="9" t="str">
        <f t="shared" si="5"/>
        <v>GUAYAS|COLIMES</v>
      </c>
    </row>
    <row r="82" spans="1:9">
      <c r="A82" s="9" t="s">
        <v>23</v>
      </c>
      <c r="B82" s="9" t="s">
        <v>104</v>
      </c>
      <c r="C82" s="9" t="s">
        <v>25</v>
      </c>
      <c r="D82" s="9" t="str">
        <f t="shared" si="3"/>
        <v>AZUAY|SANTA ISABEL</v>
      </c>
      <c r="E82" s="9" t="str">
        <f t="shared" si="4"/>
        <v>AZUAY|SANTA ISABEL|EL CARMEN DE PIJILI</v>
      </c>
      <c r="G82" s="9" t="s">
        <v>490</v>
      </c>
      <c r="H82" s="9" t="s">
        <v>441</v>
      </c>
      <c r="I82" s="9" t="str">
        <f t="shared" si="5"/>
        <v>GUAYAS|DAULE</v>
      </c>
    </row>
    <row r="83" spans="1:9">
      <c r="A83" s="9" t="s">
        <v>23</v>
      </c>
      <c r="B83" s="9" t="s">
        <v>104</v>
      </c>
      <c r="C83" s="9" t="s">
        <v>106</v>
      </c>
      <c r="D83" s="9" t="str">
        <f t="shared" si="3"/>
        <v>AZUAY|SANTA ISABEL</v>
      </c>
      <c r="E83" s="9" t="str">
        <f t="shared" si="4"/>
        <v>AZUAY|SANTA ISABEL|SAN SALVADOR DE CANARIBAMBA</v>
      </c>
      <c r="G83" s="9" t="s">
        <v>490</v>
      </c>
      <c r="H83" s="9" t="s">
        <v>508</v>
      </c>
      <c r="I83" s="9" t="str">
        <f t="shared" si="5"/>
        <v>GUAYAS|DURAN</v>
      </c>
    </row>
    <row r="84" spans="1:9">
      <c r="A84" s="9" t="s">
        <v>23</v>
      </c>
      <c r="B84" s="9" t="s">
        <v>104</v>
      </c>
      <c r="C84" s="9" t="s">
        <v>104</v>
      </c>
      <c r="D84" s="9" t="str">
        <f t="shared" si="3"/>
        <v>AZUAY|SANTA ISABEL</v>
      </c>
      <c r="E84" s="9" t="str">
        <f t="shared" si="4"/>
        <v>AZUAY|SANTA ISABEL|SANTA ISABEL</v>
      </c>
      <c r="G84" s="9" t="s">
        <v>490</v>
      </c>
      <c r="H84" s="9" t="s">
        <v>510</v>
      </c>
      <c r="I84" s="9" t="str">
        <f t="shared" si="5"/>
        <v>GUAYAS|EL EMPALME</v>
      </c>
    </row>
    <row r="85" spans="1:9">
      <c r="A85" s="9" t="s">
        <v>23</v>
      </c>
      <c r="B85" s="9" t="s">
        <v>104</v>
      </c>
      <c r="C85" s="9" t="s">
        <v>107</v>
      </c>
      <c r="D85" s="9" t="str">
        <f t="shared" si="3"/>
        <v>AZUAY|SANTA ISABEL</v>
      </c>
      <c r="E85" s="9" t="str">
        <f t="shared" si="4"/>
        <v>AZUAY|SANTA ISABEL|SHAGLLI</v>
      </c>
      <c r="G85" s="9" t="s">
        <v>490</v>
      </c>
      <c r="H85" s="9" t="s">
        <v>287</v>
      </c>
      <c r="I85" s="9" t="str">
        <f t="shared" si="5"/>
        <v>GUAYAS|EL TRIUNFO</v>
      </c>
    </row>
    <row r="86" spans="1:9">
      <c r="A86" s="9" t="s">
        <v>23</v>
      </c>
      <c r="B86" s="9" t="s">
        <v>108</v>
      </c>
      <c r="C86" s="9" t="s">
        <v>109</v>
      </c>
      <c r="D86" s="9" t="str">
        <f t="shared" si="3"/>
        <v>AZUAY|SEVILLA DE ORO</v>
      </c>
      <c r="E86" s="9" t="str">
        <f t="shared" si="4"/>
        <v>AZUAY|SEVILLA DE ORO|AMALUZA</v>
      </c>
      <c r="G86" s="9" t="s">
        <v>490</v>
      </c>
      <c r="H86" s="9" t="s">
        <v>512</v>
      </c>
      <c r="I86" s="9" t="str">
        <f t="shared" si="5"/>
        <v>GUAYAS|GENERAL ANTONIO ELIZALDE (BUCAY)</v>
      </c>
    </row>
    <row r="87" spans="1:9">
      <c r="A87" s="9" t="s">
        <v>23</v>
      </c>
      <c r="B87" s="9" t="s">
        <v>108</v>
      </c>
      <c r="C87" s="9" t="s">
        <v>110</v>
      </c>
      <c r="D87" s="9" t="str">
        <f t="shared" si="3"/>
        <v>AZUAY|SEVILLA DE ORO</v>
      </c>
      <c r="E87" s="9" t="str">
        <f t="shared" si="4"/>
        <v>AZUAY|SEVILLA DE ORO|PALMAS</v>
      </c>
      <c r="G87" s="9" t="s">
        <v>490</v>
      </c>
      <c r="H87" s="9" t="s">
        <v>514</v>
      </c>
      <c r="I87" s="9" t="str">
        <f t="shared" si="5"/>
        <v>GUAYAS|GUAYAQUIL</v>
      </c>
    </row>
    <row r="88" spans="1:9">
      <c r="A88" s="9" t="s">
        <v>23</v>
      </c>
      <c r="B88" s="9" t="s">
        <v>108</v>
      </c>
      <c r="C88" s="9" t="s">
        <v>108</v>
      </c>
      <c r="D88" s="9" t="str">
        <f t="shared" si="3"/>
        <v>AZUAY|SEVILLA DE ORO</v>
      </c>
      <c r="E88" s="9" t="str">
        <f t="shared" si="4"/>
        <v>AZUAY|SEVILLA DE ORO|SEVILLA DE ORO</v>
      </c>
      <c r="G88" s="9" t="s">
        <v>490</v>
      </c>
      <c r="H88" s="9" t="s">
        <v>532</v>
      </c>
      <c r="I88" s="9" t="str">
        <f t="shared" si="5"/>
        <v>GUAYAS|ISIDRO AYORA</v>
      </c>
    </row>
    <row r="89" spans="1:9">
      <c r="A89" s="9" t="s">
        <v>23</v>
      </c>
      <c r="B89" s="9" t="s">
        <v>111</v>
      </c>
      <c r="C89" s="9" t="s">
        <v>112</v>
      </c>
      <c r="D89" s="9" t="str">
        <f t="shared" si="3"/>
        <v>AZUAY|SIGSIG</v>
      </c>
      <c r="E89" s="9" t="str">
        <f t="shared" si="4"/>
        <v>AZUAY|SIGSIG|CUCHIL</v>
      </c>
      <c r="G89" s="9" t="s">
        <v>490</v>
      </c>
      <c r="H89" s="9" t="s">
        <v>533</v>
      </c>
      <c r="I89" s="9" t="str">
        <f t="shared" si="5"/>
        <v>GUAYAS|LOMAS DE SARGENTILLO</v>
      </c>
    </row>
    <row r="90" spans="1:9">
      <c r="A90" s="9" t="s">
        <v>23</v>
      </c>
      <c r="B90" s="9" t="s">
        <v>111</v>
      </c>
      <c r="C90" s="9" t="s">
        <v>1311</v>
      </c>
      <c r="D90" s="9" t="str">
        <f t="shared" si="3"/>
        <v>AZUAY|SIGSIG</v>
      </c>
      <c r="E90" s="9" t="str">
        <f t="shared" si="4"/>
        <v>AZUAY|SIGSIG|GUEL</v>
      </c>
      <c r="G90" s="9" t="s">
        <v>490</v>
      </c>
      <c r="H90" s="9" t="s">
        <v>534</v>
      </c>
      <c r="I90" s="9" t="str">
        <f t="shared" si="5"/>
        <v>GUAYAS|MARCELINO MARIDUENA</v>
      </c>
    </row>
    <row r="91" spans="1:9">
      <c r="A91" s="9" t="s">
        <v>23</v>
      </c>
      <c r="B91" s="9" t="s">
        <v>111</v>
      </c>
      <c r="C91" s="9" t="s">
        <v>113</v>
      </c>
      <c r="D91" s="9" t="str">
        <f t="shared" si="3"/>
        <v>AZUAY|SIGSIG</v>
      </c>
      <c r="E91" s="9" t="str">
        <f t="shared" si="4"/>
        <v>AZUAY|SIGSIG|JIMA</v>
      </c>
      <c r="G91" s="9" t="s">
        <v>490</v>
      </c>
      <c r="H91" s="9" t="s">
        <v>341</v>
      </c>
      <c r="I91" s="9" t="str">
        <f t="shared" si="5"/>
        <v>GUAYAS|MILAGRO</v>
      </c>
    </row>
    <row r="92" spans="1:9">
      <c r="A92" s="9" t="s">
        <v>23</v>
      </c>
      <c r="B92" s="9" t="s">
        <v>111</v>
      </c>
      <c r="C92" s="9" t="s">
        <v>114</v>
      </c>
      <c r="D92" s="9" t="str">
        <f t="shared" si="3"/>
        <v>AZUAY|SIGSIG</v>
      </c>
      <c r="E92" s="9" t="str">
        <f t="shared" si="4"/>
        <v>AZUAY|SIGSIG|LUDO</v>
      </c>
      <c r="G92" s="9" t="s">
        <v>490</v>
      </c>
      <c r="H92" s="9" t="s">
        <v>538</v>
      </c>
      <c r="I92" s="9" t="str">
        <f t="shared" si="5"/>
        <v>GUAYAS|NARANJAL</v>
      </c>
    </row>
    <row r="93" spans="1:9">
      <c r="A93" s="9" t="s">
        <v>23</v>
      </c>
      <c r="B93" s="9" t="s">
        <v>111</v>
      </c>
      <c r="C93" s="9" t="s">
        <v>115</v>
      </c>
      <c r="D93" s="9" t="str">
        <f t="shared" si="3"/>
        <v>AZUAY|SIGSIG</v>
      </c>
      <c r="E93" s="9" t="str">
        <f t="shared" si="4"/>
        <v>AZUAY|SIGSIG|SAN BARTOLOME</v>
      </c>
      <c r="G93" s="9" t="s">
        <v>490</v>
      </c>
      <c r="H93" s="9" t="s">
        <v>543</v>
      </c>
      <c r="I93" s="9" t="str">
        <f t="shared" si="5"/>
        <v>GUAYAS|NARANJITO</v>
      </c>
    </row>
    <row r="94" spans="1:9">
      <c r="A94" s="9" t="s">
        <v>23</v>
      </c>
      <c r="B94" s="9" t="s">
        <v>111</v>
      </c>
      <c r="C94" s="9" t="s">
        <v>116</v>
      </c>
      <c r="D94" s="9" t="str">
        <f t="shared" si="3"/>
        <v>AZUAY|SIGSIG</v>
      </c>
      <c r="E94" s="9" t="str">
        <f t="shared" si="4"/>
        <v>AZUAY|SIGSIG|SAN JOSE DE RARANGA</v>
      </c>
      <c r="G94" s="9" t="s">
        <v>490</v>
      </c>
      <c r="H94" s="9" t="s">
        <v>544</v>
      </c>
      <c r="I94" s="9" t="str">
        <f t="shared" si="5"/>
        <v>GUAYAS|NOBOL</v>
      </c>
    </row>
    <row r="95" spans="1:9">
      <c r="A95" s="9" t="s">
        <v>23</v>
      </c>
      <c r="B95" s="9" t="s">
        <v>111</v>
      </c>
      <c r="C95" s="9" t="s">
        <v>111</v>
      </c>
      <c r="D95" s="9" t="str">
        <f t="shared" si="3"/>
        <v>AZUAY|SIGSIG</v>
      </c>
      <c r="E95" s="9" t="str">
        <f t="shared" si="4"/>
        <v>AZUAY|SIGSIG|SIGSIG</v>
      </c>
      <c r="G95" s="9" t="s">
        <v>490</v>
      </c>
      <c r="H95" s="9" t="s">
        <v>546</v>
      </c>
      <c r="I95" s="9" t="str">
        <f t="shared" si="5"/>
        <v>GUAYAS|PALESTINA</v>
      </c>
    </row>
    <row r="96" spans="1:9">
      <c r="A96" s="9" t="s">
        <v>117</v>
      </c>
      <c r="B96" s="9" t="s">
        <v>118</v>
      </c>
      <c r="C96" s="9" t="s">
        <v>118</v>
      </c>
      <c r="D96" s="9" t="str">
        <f t="shared" si="3"/>
        <v>BOLIVAR|CALUMA</v>
      </c>
      <c r="E96" s="9" t="str">
        <f t="shared" si="4"/>
        <v>BOLIVAR|CALUMA|CALUMA</v>
      </c>
      <c r="G96" s="9" t="s">
        <v>490</v>
      </c>
      <c r="H96" s="9" t="s">
        <v>547</v>
      </c>
      <c r="I96" s="9" t="str">
        <f t="shared" si="5"/>
        <v>GUAYAS|PEDRO CARBO</v>
      </c>
    </row>
    <row r="97" spans="1:9">
      <c r="A97" s="9" t="s">
        <v>117</v>
      </c>
      <c r="B97" s="9" t="s">
        <v>119</v>
      </c>
      <c r="C97" s="9" t="s">
        <v>119</v>
      </c>
      <c r="D97" s="9" t="str">
        <f t="shared" si="3"/>
        <v>BOLIVAR|CHILLANES</v>
      </c>
      <c r="E97" s="9" t="str">
        <f t="shared" si="4"/>
        <v>BOLIVAR|CHILLANES|CHILLANES</v>
      </c>
      <c r="G97" s="9" t="s">
        <v>490</v>
      </c>
      <c r="H97" s="9" t="s">
        <v>550</v>
      </c>
      <c r="I97" s="9" t="str">
        <f t="shared" si="5"/>
        <v>GUAYAS|PLAYAS</v>
      </c>
    </row>
    <row r="98" spans="1:9">
      <c r="A98" s="9" t="s">
        <v>117</v>
      </c>
      <c r="B98" s="9" t="s">
        <v>119</v>
      </c>
      <c r="C98" s="9" t="s">
        <v>120</v>
      </c>
      <c r="D98" s="9" t="str">
        <f t="shared" si="3"/>
        <v>BOLIVAR|CHILLANES</v>
      </c>
      <c r="E98" s="9" t="str">
        <f t="shared" si="4"/>
        <v>BOLIVAR|CHILLANES|SAN JOSE DEL TAMBO</v>
      </c>
      <c r="G98" s="9" t="s">
        <v>490</v>
      </c>
      <c r="H98" s="9" t="s">
        <v>552</v>
      </c>
      <c r="I98" s="9" t="str">
        <f t="shared" si="5"/>
        <v>GUAYAS|SALITRE</v>
      </c>
    </row>
    <row r="99" spans="1:9">
      <c r="A99" s="9" t="s">
        <v>117</v>
      </c>
      <c r="B99" s="9" t="s">
        <v>121</v>
      </c>
      <c r="C99" s="9" t="s">
        <v>122</v>
      </c>
      <c r="D99" s="9" t="str">
        <f t="shared" si="3"/>
        <v>BOLIVAR|CHIMBO</v>
      </c>
      <c r="E99" s="9" t="str">
        <f t="shared" si="4"/>
        <v>BOLIVAR|CHIMBO|ASUNCION</v>
      </c>
      <c r="G99" s="9" t="s">
        <v>490</v>
      </c>
      <c r="H99" s="9" t="s">
        <v>560</v>
      </c>
      <c r="I99" s="9" t="str">
        <f t="shared" si="5"/>
        <v>GUAYAS|SAMBORONDON</v>
      </c>
    </row>
    <row r="100" spans="1:9">
      <c r="A100" s="9" t="s">
        <v>117</v>
      </c>
      <c r="B100" s="9" t="s">
        <v>121</v>
      </c>
      <c r="C100" s="9" t="s">
        <v>123</v>
      </c>
      <c r="D100" s="9" t="str">
        <f t="shared" si="3"/>
        <v>BOLIVAR|CHIMBO</v>
      </c>
      <c r="E100" s="9" t="str">
        <f t="shared" si="4"/>
        <v>BOLIVAR|CHIMBO|LA MAGDALENA</v>
      </c>
      <c r="G100" s="9" t="s">
        <v>490</v>
      </c>
      <c r="H100" s="9" t="s">
        <v>563</v>
      </c>
      <c r="I100" s="9" t="str">
        <f t="shared" si="5"/>
        <v>GUAYAS|SANTA LUCIA</v>
      </c>
    </row>
    <row r="101" spans="1:9">
      <c r="A101" s="9" t="s">
        <v>117</v>
      </c>
      <c r="B101" s="9" t="s">
        <v>121</v>
      </c>
      <c r="C101" s="9" t="s">
        <v>124</v>
      </c>
      <c r="D101" s="9" t="str">
        <f t="shared" si="3"/>
        <v>BOLIVAR|CHIMBO</v>
      </c>
      <c r="E101" s="9" t="str">
        <f t="shared" si="4"/>
        <v>BOLIVAR|CHIMBO|SAN JOSE DE CHIMBO</v>
      </c>
      <c r="G101" s="9" t="s">
        <v>490</v>
      </c>
      <c r="H101" s="9" t="s">
        <v>82</v>
      </c>
      <c r="I101" s="9" t="str">
        <f t="shared" si="5"/>
        <v>GUAYAS|SIMON BOLIVAR</v>
      </c>
    </row>
    <row r="102" spans="1:9">
      <c r="A102" s="9" t="s">
        <v>117</v>
      </c>
      <c r="B102" s="9" t="s">
        <v>121</v>
      </c>
      <c r="C102" s="9" t="s">
        <v>125</v>
      </c>
      <c r="D102" s="9" t="str">
        <f t="shared" si="3"/>
        <v>BOLIVAR|CHIMBO</v>
      </c>
      <c r="E102" s="9" t="str">
        <f t="shared" si="4"/>
        <v>BOLIVAR|CHIMBO|SAN SEBASTIAN</v>
      </c>
      <c r="G102" s="9" t="s">
        <v>490</v>
      </c>
      <c r="H102" s="9" t="s">
        <v>565</v>
      </c>
      <c r="I102" s="9" t="str">
        <f t="shared" si="5"/>
        <v>GUAYAS|YAGUACHI</v>
      </c>
    </row>
    <row r="103" spans="1:9">
      <c r="A103" s="9" t="s">
        <v>117</v>
      </c>
      <c r="B103" s="9" t="s">
        <v>121</v>
      </c>
      <c r="C103" s="9" t="s">
        <v>126</v>
      </c>
      <c r="D103" s="9" t="str">
        <f t="shared" si="3"/>
        <v>BOLIVAR|CHIMBO</v>
      </c>
      <c r="E103" s="9" t="str">
        <f t="shared" si="4"/>
        <v>BOLIVAR|CHIMBO|TELIMBELA</v>
      </c>
      <c r="G103" s="9" t="s">
        <v>571</v>
      </c>
      <c r="H103" s="9" t="s">
        <v>572</v>
      </c>
      <c r="I103" s="9" t="str">
        <f t="shared" si="5"/>
        <v>IMBABURA|ANTONIO ANTE</v>
      </c>
    </row>
    <row r="104" spans="1:9">
      <c r="A104" s="9" t="s">
        <v>117</v>
      </c>
      <c r="B104" s="9" t="s">
        <v>127</v>
      </c>
      <c r="C104" s="9" t="s">
        <v>127</v>
      </c>
      <c r="D104" s="9" t="str">
        <f t="shared" si="3"/>
        <v>BOLIVAR|ECHEANDIA</v>
      </c>
      <c r="E104" s="9" t="str">
        <f t="shared" si="4"/>
        <v>BOLIVAR|ECHEANDIA|ECHEANDIA</v>
      </c>
      <c r="G104" s="9" t="s">
        <v>571</v>
      </c>
      <c r="H104" s="9" t="s">
        <v>578</v>
      </c>
      <c r="I104" s="9" t="str">
        <f t="shared" si="5"/>
        <v>IMBABURA|COTACACHI</v>
      </c>
    </row>
    <row r="105" spans="1:9">
      <c r="A105" s="9" t="s">
        <v>117</v>
      </c>
      <c r="B105" s="9" t="s">
        <v>128</v>
      </c>
      <c r="C105" s="9" t="s">
        <v>129</v>
      </c>
      <c r="D105" s="9" t="str">
        <f t="shared" si="3"/>
        <v>BOLIVAR|GUARANDA</v>
      </c>
      <c r="E105" s="9" t="str">
        <f t="shared" si="4"/>
        <v>BOLIVAR|GUARANDA|ANGEL POLIBIO CHAVES</v>
      </c>
      <c r="G105" s="9" t="s">
        <v>571</v>
      </c>
      <c r="H105" s="9" t="s">
        <v>587</v>
      </c>
      <c r="I105" s="9" t="str">
        <f t="shared" si="5"/>
        <v>IMBABURA|IBARRA</v>
      </c>
    </row>
    <row r="106" spans="1:9">
      <c r="A106" s="9" t="s">
        <v>117</v>
      </c>
      <c r="B106" s="9" t="s">
        <v>128</v>
      </c>
      <c r="C106" s="9" t="s">
        <v>130</v>
      </c>
      <c r="D106" s="9" t="str">
        <f t="shared" si="3"/>
        <v>BOLIVAR|GUARANDA</v>
      </c>
      <c r="E106" s="9" t="str">
        <f t="shared" si="4"/>
        <v>BOLIVAR|GUARANDA|FACUNDO VELA</v>
      </c>
      <c r="G106" s="9" t="s">
        <v>571</v>
      </c>
      <c r="H106" s="9" t="s">
        <v>597</v>
      </c>
      <c r="I106" s="9" t="str">
        <f t="shared" si="5"/>
        <v>IMBABURA|OTAVALO</v>
      </c>
    </row>
    <row r="107" spans="1:9">
      <c r="A107" s="9" t="s">
        <v>117</v>
      </c>
      <c r="B107" s="9" t="s">
        <v>128</v>
      </c>
      <c r="C107" s="9" t="s">
        <v>131</v>
      </c>
      <c r="D107" s="9" t="str">
        <f t="shared" si="3"/>
        <v>BOLIVAR|GUARANDA</v>
      </c>
      <c r="E107" s="9" t="str">
        <f t="shared" si="4"/>
        <v>BOLIVAR|GUARANDA|GABRIEL IGNACIO VEINTIMILLA</v>
      </c>
      <c r="G107" s="9" t="s">
        <v>571</v>
      </c>
      <c r="H107" s="9" t="s">
        <v>604</v>
      </c>
      <c r="I107" s="9" t="str">
        <f t="shared" si="5"/>
        <v>IMBABURA|PIMAMPIRO</v>
      </c>
    </row>
    <row r="108" spans="1:9">
      <c r="A108" s="9" t="s">
        <v>117</v>
      </c>
      <c r="B108" s="9" t="s">
        <v>128</v>
      </c>
      <c r="C108" s="9" t="s">
        <v>132</v>
      </c>
      <c r="D108" s="9" t="str">
        <f t="shared" si="3"/>
        <v>BOLIVAR|GUARANDA</v>
      </c>
      <c r="E108" s="9" t="str">
        <f t="shared" si="4"/>
        <v>BOLIVAR|GUARANDA|GUANUJO</v>
      </c>
      <c r="G108" s="9" t="s">
        <v>571</v>
      </c>
      <c r="H108" s="9" t="s">
        <v>608</v>
      </c>
      <c r="I108" s="9" t="str">
        <f t="shared" si="5"/>
        <v>IMBABURA|URCUQUI</v>
      </c>
    </row>
    <row r="109" spans="1:9">
      <c r="A109" s="9" t="s">
        <v>117</v>
      </c>
      <c r="B109" s="9" t="s">
        <v>128</v>
      </c>
      <c r="C109" s="9" t="s">
        <v>128</v>
      </c>
      <c r="D109" s="9" t="str">
        <f t="shared" si="3"/>
        <v>BOLIVAR|GUARANDA</v>
      </c>
      <c r="E109" s="9" t="str">
        <f t="shared" si="4"/>
        <v>BOLIVAR|GUARANDA|GUARANDA</v>
      </c>
      <c r="G109" s="9" t="s">
        <v>613</v>
      </c>
      <c r="H109" s="9" t="s">
        <v>614</v>
      </c>
      <c r="I109" s="9" t="str">
        <f t="shared" si="5"/>
        <v>LOJA|CALVAS</v>
      </c>
    </row>
    <row r="110" spans="1:9">
      <c r="A110" s="9" t="s">
        <v>117</v>
      </c>
      <c r="B110" s="9" t="s">
        <v>128</v>
      </c>
      <c r="C110" s="9" t="s">
        <v>133</v>
      </c>
      <c r="D110" s="9" t="str">
        <f t="shared" si="3"/>
        <v>BOLIVAR|GUARANDA</v>
      </c>
      <c r="E110" s="9" t="str">
        <f t="shared" si="4"/>
        <v>BOLIVAR|GUARANDA|JULIO E. MORENO</v>
      </c>
      <c r="G110" s="9" t="s">
        <v>613</v>
      </c>
      <c r="H110" s="9" t="s">
        <v>621</v>
      </c>
      <c r="I110" s="9" t="str">
        <f t="shared" si="5"/>
        <v>LOJA|CATAMAYO</v>
      </c>
    </row>
    <row r="111" spans="1:9">
      <c r="A111" s="9" t="s">
        <v>117</v>
      </c>
      <c r="B111" s="9" t="s">
        <v>128</v>
      </c>
      <c r="C111" s="9" t="s">
        <v>134</v>
      </c>
      <c r="D111" s="9" t="str">
        <f t="shared" si="3"/>
        <v>BOLIVAR|GUARANDA</v>
      </c>
      <c r="E111" s="9" t="str">
        <f t="shared" si="4"/>
        <v>BOLIVAR|GUARANDA|SALINAS</v>
      </c>
      <c r="G111" s="9" t="s">
        <v>613</v>
      </c>
      <c r="H111" s="9" t="s">
        <v>625</v>
      </c>
      <c r="I111" s="9" t="str">
        <f t="shared" si="5"/>
        <v>LOJA|CELICA</v>
      </c>
    </row>
    <row r="112" spans="1:9">
      <c r="A112" s="9" t="s">
        <v>117</v>
      </c>
      <c r="B112" s="9" t="s">
        <v>128</v>
      </c>
      <c r="C112" s="9" t="s">
        <v>135</v>
      </c>
      <c r="D112" s="9" t="str">
        <f t="shared" si="3"/>
        <v>BOLIVAR|GUARANDA</v>
      </c>
      <c r="E112" s="9" t="str">
        <f t="shared" si="4"/>
        <v>BOLIVAR|GUARANDA|SAN LORENZO</v>
      </c>
      <c r="G112" s="9" t="s">
        <v>613</v>
      </c>
      <c r="H112" s="9" t="s">
        <v>629</v>
      </c>
      <c r="I112" s="9" t="str">
        <f t="shared" si="5"/>
        <v>LOJA|CHAGUARPAMBA</v>
      </c>
    </row>
    <row r="113" spans="1:9">
      <c r="A113" s="9" t="s">
        <v>117</v>
      </c>
      <c r="B113" s="9" t="s">
        <v>128</v>
      </c>
      <c r="C113" s="9" t="s">
        <v>136</v>
      </c>
      <c r="D113" s="9" t="str">
        <f t="shared" si="3"/>
        <v>BOLIVAR|GUARANDA</v>
      </c>
      <c r="E113" s="9" t="str">
        <f t="shared" si="4"/>
        <v>BOLIVAR|GUARANDA|SAN LUIS DE PAMBIL</v>
      </c>
      <c r="G113" s="9" t="s">
        <v>613</v>
      </c>
      <c r="H113" s="9" t="s">
        <v>632</v>
      </c>
      <c r="I113" s="9" t="str">
        <f t="shared" si="5"/>
        <v>LOJA|ESPINDOLA</v>
      </c>
    </row>
    <row r="114" spans="1:9">
      <c r="A114" s="9" t="s">
        <v>117</v>
      </c>
      <c r="B114" s="9" t="s">
        <v>128</v>
      </c>
      <c r="C114" s="9" t="s">
        <v>137</v>
      </c>
      <c r="D114" s="9" t="str">
        <f t="shared" si="3"/>
        <v>BOLIVAR|GUARANDA</v>
      </c>
      <c r="E114" s="9" t="str">
        <f t="shared" si="4"/>
        <v>BOLIVAR|GUARANDA|SAN SIMON</v>
      </c>
      <c r="G114" s="9" t="s">
        <v>613</v>
      </c>
      <c r="H114" s="9" t="s">
        <v>637</v>
      </c>
      <c r="I114" s="9" t="str">
        <f t="shared" si="5"/>
        <v>LOJA|GONZANAMA</v>
      </c>
    </row>
    <row r="115" spans="1:9">
      <c r="A115" s="9" t="s">
        <v>117</v>
      </c>
      <c r="B115" s="9" t="s">
        <v>128</v>
      </c>
      <c r="C115" s="9" t="s">
        <v>138</v>
      </c>
      <c r="D115" s="9" t="str">
        <f t="shared" si="3"/>
        <v>BOLIVAR|GUARANDA</v>
      </c>
      <c r="E115" s="9" t="str">
        <f t="shared" si="4"/>
        <v>BOLIVAR|GUARANDA|SANTA FE</v>
      </c>
      <c r="G115" s="9" t="s">
        <v>613</v>
      </c>
      <c r="H115" s="9" t="s">
        <v>613</v>
      </c>
      <c r="I115" s="9" t="str">
        <f t="shared" si="5"/>
        <v>LOJA|LOJA</v>
      </c>
    </row>
    <row r="116" spans="1:9">
      <c r="A116" s="9" t="s">
        <v>117</v>
      </c>
      <c r="B116" s="9" t="s">
        <v>128</v>
      </c>
      <c r="C116" s="9" t="s">
        <v>139</v>
      </c>
      <c r="D116" s="9" t="str">
        <f t="shared" si="3"/>
        <v>BOLIVAR|GUARANDA</v>
      </c>
      <c r="E116" s="9" t="str">
        <f t="shared" si="4"/>
        <v>BOLIVAR|GUARANDA|SIMIATUG</v>
      </c>
      <c r="G116" s="9" t="s">
        <v>613</v>
      </c>
      <c r="H116" s="9" t="s">
        <v>656</v>
      </c>
      <c r="I116" s="9" t="str">
        <f t="shared" si="5"/>
        <v>LOJA|MACARA</v>
      </c>
    </row>
    <row r="117" spans="1:9">
      <c r="A117" s="9" t="s">
        <v>117</v>
      </c>
      <c r="B117" s="9" t="s">
        <v>140</v>
      </c>
      <c r="C117" s="9" t="s">
        <v>141</v>
      </c>
      <c r="D117" s="9" t="str">
        <f t="shared" si="3"/>
        <v>BOLIVAR|LAS NAVES</v>
      </c>
      <c r="E117" s="9" t="str">
        <f t="shared" si="4"/>
        <v>BOLIVAR|LAS NAVES|LAS MERCEDES</v>
      </c>
      <c r="G117" s="9" t="s">
        <v>613</v>
      </c>
      <c r="H117" s="9" t="s">
        <v>660</v>
      </c>
      <c r="I117" s="9" t="str">
        <f t="shared" si="5"/>
        <v>LOJA|OLMEDO</v>
      </c>
    </row>
    <row r="118" spans="1:9">
      <c r="A118" s="9" t="s">
        <v>117</v>
      </c>
      <c r="B118" s="9" t="s">
        <v>140</v>
      </c>
      <c r="C118" s="9" t="s">
        <v>140</v>
      </c>
      <c r="D118" s="9" t="str">
        <f t="shared" si="3"/>
        <v>BOLIVAR|LAS NAVES</v>
      </c>
      <c r="E118" s="9" t="str">
        <f t="shared" si="4"/>
        <v>BOLIVAR|LAS NAVES|LAS NAVES</v>
      </c>
      <c r="G118" s="9" t="s">
        <v>613</v>
      </c>
      <c r="H118" s="9" t="s">
        <v>662</v>
      </c>
      <c r="I118" s="9" t="str">
        <f t="shared" si="5"/>
        <v>LOJA|PALTAS</v>
      </c>
    </row>
    <row r="119" spans="1:9">
      <c r="A119" s="9" t="s">
        <v>117</v>
      </c>
      <c r="B119" s="9" t="s">
        <v>142</v>
      </c>
      <c r="C119" s="9" t="s">
        <v>143</v>
      </c>
      <c r="D119" s="9" t="str">
        <f t="shared" si="3"/>
        <v>BOLIVAR|SAN MIGUEL</v>
      </c>
      <c r="E119" s="9" t="str">
        <f t="shared" si="4"/>
        <v>BOLIVAR|SAN MIGUEL|BALSAPAMBA</v>
      </c>
      <c r="G119" s="9" t="s">
        <v>613</v>
      </c>
      <c r="H119" s="9" t="s">
        <v>671</v>
      </c>
      <c r="I119" s="9" t="str">
        <f t="shared" si="5"/>
        <v>LOJA|PINDAL</v>
      </c>
    </row>
    <row r="120" spans="1:9">
      <c r="A120" s="9" t="s">
        <v>117</v>
      </c>
      <c r="B120" s="9" t="s">
        <v>142</v>
      </c>
      <c r="C120" s="9" t="s">
        <v>144</v>
      </c>
      <c r="D120" s="9" t="str">
        <f t="shared" si="3"/>
        <v>BOLIVAR|SAN MIGUEL</v>
      </c>
      <c r="E120" s="9" t="str">
        <f t="shared" si="4"/>
        <v>BOLIVAR|SAN MIGUEL|BILOVAN</v>
      </c>
      <c r="G120" s="9" t="s">
        <v>613</v>
      </c>
      <c r="H120" s="9" t="s">
        <v>675</v>
      </c>
      <c r="I120" s="9" t="str">
        <f t="shared" si="5"/>
        <v>LOJA|PUYANGO</v>
      </c>
    </row>
    <row r="121" spans="1:9">
      <c r="A121" s="9" t="s">
        <v>117</v>
      </c>
      <c r="B121" s="9" t="s">
        <v>142</v>
      </c>
      <c r="C121" s="9" t="s">
        <v>145</v>
      </c>
      <c r="D121" s="9" t="str">
        <f t="shared" si="3"/>
        <v>BOLIVAR|SAN MIGUEL</v>
      </c>
      <c r="E121" s="9" t="str">
        <f t="shared" si="4"/>
        <v>BOLIVAR|SAN MIGUEL|REGULO DE MORA</v>
      </c>
      <c r="G121" s="9" t="s">
        <v>613</v>
      </c>
      <c r="H121" s="9" t="s">
        <v>682</v>
      </c>
      <c r="I121" s="9" t="str">
        <f t="shared" si="5"/>
        <v>LOJA|QUILANGA</v>
      </c>
    </row>
    <row r="122" spans="1:9">
      <c r="A122" s="9" t="s">
        <v>117</v>
      </c>
      <c r="B122" s="9" t="s">
        <v>142</v>
      </c>
      <c r="C122" s="9" t="s">
        <v>142</v>
      </c>
      <c r="D122" s="9" t="str">
        <f t="shared" si="3"/>
        <v>BOLIVAR|SAN MIGUEL</v>
      </c>
      <c r="E122" s="9" t="str">
        <f t="shared" si="4"/>
        <v>BOLIVAR|SAN MIGUEL|SAN MIGUEL</v>
      </c>
      <c r="G122" s="9" t="s">
        <v>613</v>
      </c>
      <c r="H122" s="9" t="s">
        <v>685</v>
      </c>
      <c r="I122" s="9" t="str">
        <f t="shared" si="5"/>
        <v>LOJA|SARAGURO</v>
      </c>
    </row>
    <row r="123" spans="1:9">
      <c r="A123" s="9" t="s">
        <v>117</v>
      </c>
      <c r="B123" s="9" t="s">
        <v>142</v>
      </c>
      <c r="C123" s="9" t="s">
        <v>146</v>
      </c>
      <c r="D123" s="9" t="str">
        <f t="shared" si="3"/>
        <v>BOLIVAR|SAN MIGUEL</v>
      </c>
      <c r="E123" s="9" t="str">
        <f t="shared" si="4"/>
        <v>BOLIVAR|SAN MIGUEL|SAN PABLO</v>
      </c>
      <c r="G123" s="9" t="s">
        <v>613</v>
      </c>
      <c r="H123" s="9" t="s">
        <v>694</v>
      </c>
      <c r="I123" s="9" t="str">
        <f t="shared" si="5"/>
        <v>LOJA|SOZORANGA</v>
      </c>
    </row>
    <row r="124" spans="1:9">
      <c r="A124" s="9" t="s">
        <v>117</v>
      </c>
      <c r="B124" s="9" t="s">
        <v>142</v>
      </c>
      <c r="C124" s="9" t="s">
        <v>70</v>
      </c>
      <c r="D124" s="9" t="str">
        <f t="shared" si="3"/>
        <v>BOLIVAR|SAN MIGUEL</v>
      </c>
      <c r="E124" s="9" t="str">
        <f t="shared" si="4"/>
        <v>BOLIVAR|SAN MIGUEL|SAN VICENTE</v>
      </c>
      <c r="G124" s="9" t="s">
        <v>613</v>
      </c>
      <c r="H124" s="9" t="s">
        <v>697</v>
      </c>
      <c r="I124" s="9" t="str">
        <f t="shared" si="5"/>
        <v>LOJA|ZAPOTILLO</v>
      </c>
    </row>
    <row r="125" spans="1:9">
      <c r="A125" s="9" t="s">
        <v>117</v>
      </c>
      <c r="B125" s="9" t="s">
        <v>142</v>
      </c>
      <c r="C125" s="9" t="s">
        <v>147</v>
      </c>
      <c r="D125" s="9" t="str">
        <f t="shared" si="3"/>
        <v>BOLIVAR|SAN MIGUEL</v>
      </c>
      <c r="E125" s="9" t="str">
        <f t="shared" si="4"/>
        <v>BOLIVAR|SAN MIGUEL|SANTIAGO</v>
      </c>
      <c r="G125" s="9" t="s">
        <v>704</v>
      </c>
      <c r="H125" s="9" t="s">
        <v>705</v>
      </c>
      <c r="I125" s="9" t="str">
        <f t="shared" si="5"/>
        <v>LOS RIOS|BABA</v>
      </c>
    </row>
    <row r="126" spans="1:9">
      <c r="A126" s="9" t="s">
        <v>148</v>
      </c>
      <c r="B126" s="9" t="s">
        <v>149</v>
      </c>
      <c r="C126" s="9" t="s">
        <v>150</v>
      </c>
      <c r="D126" s="9" t="str">
        <f t="shared" si="3"/>
        <v>CANAR|AZOGUES</v>
      </c>
      <c r="E126" s="9" t="str">
        <f t="shared" si="4"/>
        <v>CANAR|AZOGUES|AURELIO BAYAS MARTINEZ</v>
      </c>
      <c r="G126" s="9" t="s">
        <v>704</v>
      </c>
      <c r="H126" s="9" t="s">
        <v>708</v>
      </c>
      <c r="I126" s="9" t="str">
        <f t="shared" si="5"/>
        <v>LOS RIOS|BABAHOYO</v>
      </c>
    </row>
    <row r="127" spans="1:9">
      <c r="A127" s="9" t="s">
        <v>148</v>
      </c>
      <c r="B127" s="9" t="s">
        <v>149</v>
      </c>
      <c r="C127" s="9" t="s">
        <v>149</v>
      </c>
      <c r="D127" s="9" t="str">
        <f t="shared" si="3"/>
        <v>CANAR|AZOGUES</v>
      </c>
      <c r="E127" s="9" t="str">
        <f t="shared" si="4"/>
        <v>CANAR|AZOGUES|AZOGUES</v>
      </c>
      <c r="G127" s="9" t="s">
        <v>704</v>
      </c>
      <c r="H127" s="9" t="s">
        <v>715</v>
      </c>
      <c r="I127" s="9" t="str">
        <f t="shared" si="5"/>
        <v>LOS RIOS|BUENA FE</v>
      </c>
    </row>
    <row r="128" spans="1:9">
      <c r="A128" s="9" t="s">
        <v>148</v>
      </c>
      <c r="B128" s="9" t="s">
        <v>149</v>
      </c>
      <c r="C128" s="9" t="s">
        <v>151</v>
      </c>
      <c r="D128" s="9" t="str">
        <f t="shared" si="3"/>
        <v>CANAR|AZOGUES</v>
      </c>
      <c r="E128" s="9" t="str">
        <f t="shared" si="4"/>
        <v>CANAR|AZOGUES|BORRERO</v>
      </c>
      <c r="G128" s="9" t="s">
        <v>704</v>
      </c>
      <c r="H128" s="9" t="s">
        <v>720</v>
      </c>
      <c r="I128" s="9" t="str">
        <f t="shared" si="5"/>
        <v>LOS RIOS|MOCACHE</v>
      </c>
    </row>
    <row r="129" spans="1:9">
      <c r="A129" s="9" t="s">
        <v>148</v>
      </c>
      <c r="B129" s="9" t="s">
        <v>149</v>
      </c>
      <c r="C129" s="9" t="s">
        <v>152</v>
      </c>
      <c r="D129" s="9" t="str">
        <f t="shared" si="3"/>
        <v>CANAR|AZOGUES</v>
      </c>
      <c r="E129" s="9" t="str">
        <f t="shared" si="4"/>
        <v>CANAR|AZOGUES|COJITAMBO</v>
      </c>
      <c r="G129" s="9" t="s">
        <v>704</v>
      </c>
      <c r="H129" s="9" t="s">
        <v>457</v>
      </c>
      <c r="I129" s="9" t="str">
        <f t="shared" si="5"/>
        <v>LOS RIOS|MONTALVO</v>
      </c>
    </row>
    <row r="130" spans="1:9">
      <c r="A130" s="9" t="s">
        <v>148</v>
      </c>
      <c r="B130" s="9" t="s">
        <v>149</v>
      </c>
      <c r="C130" s="9" t="s">
        <v>153</v>
      </c>
      <c r="D130" s="9" t="str">
        <f t="shared" ref="D130:D193" si="6">_xlfn.CONCAT(A130&amp;"|"&amp;B130)</f>
        <v>CANAR|AZOGUES</v>
      </c>
      <c r="E130" s="9" t="str">
        <f t="shared" ref="E130:E193" si="7">_xlfn.CONCAT(A130,"|",B130,"|",C130)</f>
        <v>CANAR|AZOGUES|GUAPAN</v>
      </c>
      <c r="G130" s="9" t="s">
        <v>704</v>
      </c>
      <c r="H130" s="9" t="s">
        <v>722</v>
      </c>
      <c r="I130" s="9" t="str">
        <f t="shared" ref="I130:I193" si="8">_xlfn.CONCAT(G130,"|",H130)</f>
        <v>LOS RIOS|PALENQUE</v>
      </c>
    </row>
    <row r="131" spans="1:9">
      <c r="A131" s="9" t="s">
        <v>148</v>
      </c>
      <c r="B131" s="9" t="s">
        <v>149</v>
      </c>
      <c r="C131" s="9" t="s">
        <v>154</v>
      </c>
      <c r="D131" s="9" t="str">
        <f t="shared" si="6"/>
        <v>CANAR|AZOGUES</v>
      </c>
      <c r="E131" s="9" t="str">
        <f t="shared" si="7"/>
        <v>CANAR|AZOGUES|JAVIER LOYOLA</v>
      </c>
      <c r="G131" s="9" t="s">
        <v>704</v>
      </c>
      <c r="H131" s="9" t="s">
        <v>723</v>
      </c>
      <c r="I131" s="9" t="str">
        <f t="shared" si="8"/>
        <v>LOS RIOS|PUEBLOVIEJO</v>
      </c>
    </row>
    <row r="132" spans="1:9">
      <c r="A132" s="9" t="s">
        <v>148</v>
      </c>
      <c r="B132" s="9" t="s">
        <v>149</v>
      </c>
      <c r="C132" s="9" t="s">
        <v>155</v>
      </c>
      <c r="D132" s="9" t="str">
        <f t="shared" si="6"/>
        <v>CANAR|AZOGUES</v>
      </c>
      <c r="E132" s="9" t="str">
        <f t="shared" si="7"/>
        <v>CANAR|AZOGUES|LUIS CORDERO</v>
      </c>
      <c r="G132" s="9" t="s">
        <v>704</v>
      </c>
      <c r="H132" s="9" t="s">
        <v>725</v>
      </c>
      <c r="I132" s="9" t="str">
        <f t="shared" si="8"/>
        <v>LOS RIOS|QUEVEDO</v>
      </c>
    </row>
    <row r="133" spans="1:9">
      <c r="A133" s="9" t="s">
        <v>148</v>
      </c>
      <c r="B133" s="9" t="s">
        <v>149</v>
      </c>
      <c r="C133" s="9" t="s">
        <v>156</v>
      </c>
      <c r="D133" s="9" t="str">
        <f t="shared" si="6"/>
        <v>CANAR|AZOGUES</v>
      </c>
      <c r="E133" s="9" t="str">
        <f t="shared" si="7"/>
        <v>CANAR|AZOGUES|PINDILIG</v>
      </c>
      <c r="G133" s="9" t="s">
        <v>704</v>
      </c>
      <c r="H133" s="9" t="s">
        <v>733</v>
      </c>
      <c r="I133" s="9" t="str">
        <f t="shared" si="8"/>
        <v>LOS RIOS|QUINSALOMA</v>
      </c>
    </row>
    <row r="134" spans="1:9">
      <c r="A134" s="9" t="s">
        <v>148</v>
      </c>
      <c r="B134" s="9" t="s">
        <v>149</v>
      </c>
      <c r="C134" s="9" t="s">
        <v>157</v>
      </c>
      <c r="D134" s="9" t="str">
        <f t="shared" si="6"/>
        <v>CANAR|AZOGUES</v>
      </c>
      <c r="E134" s="9" t="str">
        <f t="shared" si="7"/>
        <v>CANAR|AZOGUES|RIVERA</v>
      </c>
      <c r="G134" s="9" t="s">
        <v>704</v>
      </c>
      <c r="H134" s="9" t="s">
        <v>530</v>
      </c>
      <c r="I134" s="9" t="str">
        <f t="shared" si="8"/>
        <v>LOS RIOS|URDANETA</v>
      </c>
    </row>
    <row r="135" spans="1:9">
      <c r="A135" s="9" t="s">
        <v>148</v>
      </c>
      <c r="B135" s="9" t="s">
        <v>149</v>
      </c>
      <c r="C135" s="9" t="s">
        <v>158</v>
      </c>
      <c r="D135" s="9" t="str">
        <f t="shared" si="6"/>
        <v>CANAR|AZOGUES</v>
      </c>
      <c r="E135" s="9" t="str">
        <f t="shared" si="7"/>
        <v>CANAR|AZOGUES|SAN FRANCISCO</v>
      </c>
      <c r="G135" s="9" t="s">
        <v>704</v>
      </c>
      <c r="H135" s="9" t="s">
        <v>735</v>
      </c>
      <c r="I135" s="9" t="str">
        <f t="shared" si="8"/>
        <v>LOS RIOS|VALENCIA</v>
      </c>
    </row>
    <row r="136" spans="1:9">
      <c r="A136" s="9" t="s">
        <v>148</v>
      </c>
      <c r="B136" s="9" t="s">
        <v>149</v>
      </c>
      <c r="C136" s="9" t="s">
        <v>142</v>
      </c>
      <c r="D136" s="9" t="str">
        <f t="shared" si="6"/>
        <v>CANAR|AZOGUES</v>
      </c>
      <c r="E136" s="9" t="str">
        <f t="shared" si="7"/>
        <v>CANAR|AZOGUES|SAN MIGUEL</v>
      </c>
      <c r="G136" s="9" t="s">
        <v>704</v>
      </c>
      <c r="H136" s="9" t="s">
        <v>736</v>
      </c>
      <c r="I136" s="9" t="str">
        <f t="shared" si="8"/>
        <v>LOS RIOS|VENTANAS</v>
      </c>
    </row>
    <row r="137" spans="1:9">
      <c r="A137" s="9" t="s">
        <v>148</v>
      </c>
      <c r="B137" s="9" t="s">
        <v>149</v>
      </c>
      <c r="C137" s="9" t="s">
        <v>159</v>
      </c>
      <c r="D137" s="9" t="str">
        <f t="shared" si="6"/>
        <v>CANAR|AZOGUES</v>
      </c>
      <c r="E137" s="9" t="str">
        <f t="shared" si="7"/>
        <v>CANAR|AZOGUES|TADAY</v>
      </c>
      <c r="G137" s="9" t="s">
        <v>704</v>
      </c>
      <c r="H137" s="9" t="s">
        <v>740</v>
      </c>
      <c r="I137" s="9" t="str">
        <f t="shared" si="8"/>
        <v>LOS RIOS|VINCES</v>
      </c>
    </row>
    <row r="138" spans="1:9">
      <c r="A138" s="9" t="s">
        <v>148</v>
      </c>
      <c r="B138" s="9" t="s">
        <v>160</v>
      </c>
      <c r="C138" s="9" t="s">
        <v>160</v>
      </c>
      <c r="D138" s="9" t="str">
        <f t="shared" si="6"/>
        <v>CANAR|BIBLIAN</v>
      </c>
      <c r="E138" s="9" t="str">
        <f t="shared" si="7"/>
        <v>CANAR|BIBLIAN|BIBLIAN</v>
      </c>
      <c r="G138" s="9" t="s">
        <v>742</v>
      </c>
      <c r="H138" s="9" t="s">
        <v>726</v>
      </c>
      <c r="I138" s="9" t="str">
        <f t="shared" si="8"/>
        <v>MANABI|24 DE MAYO</v>
      </c>
    </row>
    <row r="139" spans="1:9">
      <c r="A139" s="9" t="s">
        <v>148</v>
      </c>
      <c r="B139" s="9" t="s">
        <v>160</v>
      </c>
      <c r="C139" s="9" t="s">
        <v>161</v>
      </c>
      <c r="D139" s="9" t="str">
        <f t="shared" si="6"/>
        <v>CANAR|BIBLIAN</v>
      </c>
      <c r="E139" s="9" t="str">
        <f t="shared" si="7"/>
        <v>CANAR|BIBLIAN|JERUSALEN</v>
      </c>
      <c r="G139" s="9" t="s">
        <v>742</v>
      </c>
      <c r="H139" s="9" t="s">
        <v>117</v>
      </c>
      <c r="I139" s="9" t="str">
        <f t="shared" si="8"/>
        <v>MANABI|BOLIVAR</v>
      </c>
    </row>
    <row r="140" spans="1:9">
      <c r="A140" s="9" t="s">
        <v>148</v>
      </c>
      <c r="B140" s="9" t="s">
        <v>160</v>
      </c>
      <c r="C140" s="9" t="s">
        <v>162</v>
      </c>
      <c r="D140" s="9" t="str">
        <f t="shared" si="6"/>
        <v>CANAR|BIBLIAN</v>
      </c>
      <c r="E140" s="9" t="str">
        <f t="shared" si="7"/>
        <v>CANAR|BIBLIAN|NAZON</v>
      </c>
      <c r="G140" s="9" t="s">
        <v>742</v>
      </c>
      <c r="H140" s="9" t="s">
        <v>747</v>
      </c>
      <c r="I140" s="9" t="str">
        <f t="shared" si="8"/>
        <v>MANABI|CHONE</v>
      </c>
    </row>
    <row r="141" spans="1:9">
      <c r="A141" s="9" t="s">
        <v>148</v>
      </c>
      <c r="B141" s="9" t="s">
        <v>160</v>
      </c>
      <c r="C141" s="9" t="s">
        <v>163</v>
      </c>
      <c r="D141" s="9" t="str">
        <f t="shared" si="6"/>
        <v>CANAR|BIBLIAN</v>
      </c>
      <c r="E141" s="9" t="str">
        <f t="shared" si="7"/>
        <v>CANAR|BIBLIAN|SAN FRANCISCO DE SAGEO</v>
      </c>
      <c r="G141" s="9" t="s">
        <v>742</v>
      </c>
      <c r="H141" s="9" t="s">
        <v>286</v>
      </c>
      <c r="I141" s="9" t="str">
        <f t="shared" si="8"/>
        <v>MANABI|EL CARMEN</v>
      </c>
    </row>
    <row r="142" spans="1:9">
      <c r="A142" s="9" t="s">
        <v>148</v>
      </c>
      <c r="B142" s="9" t="s">
        <v>160</v>
      </c>
      <c r="C142" s="9" t="s">
        <v>164</v>
      </c>
      <c r="D142" s="9" t="str">
        <f t="shared" si="6"/>
        <v>CANAR|BIBLIAN</v>
      </c>
      <c r="E142" s="9" t="str">
        <f t="shared" si="7"/>
        <v>CANAR|BIBLIAN|TURUPAMBA</v>
      </c>
      <c r="G142" s="9" t="s">
        <v>742</v>
      </c>
      <c r="H142" s="9" t="s">
        <v>757</v>
      </c>
      <c r="I142" s="9" t="str">
        <f t="shared" si="8"/>
        <v>MANABI|FLAVIO ALFARO</v>
      </c>
    </row>
    <row r="143" spans="1:9">
      <c r="A143" s="9" t="s">
        <v>148</v>
      </c>
      <c r="B143" s="9" t="s">
        <v>148</v>
      </c>
      <c r="C143" s="9" t="s">
        <v>148</v>
      </c>
      <c r="D143" s="9" t="str">
        <f t="shared" si="6"/>
        <v>CANAR|CANAR</v>
      </c>
      <c r="E143" s="9" t="str">
        <f t="shared" si="7"/>
        <v>CANAR|CANAR|CANAR</v>
      </c>
      <c r="G143" s="9" t="s">
        <v>742</v>
      </c>
      <c r="H143" s="9" t="s">
        <v>760</v>
      </c>
      <c r="I143" s="9" t="str">
        <f t="shared" si="8"/>
        <v>MANABI|JAMA</v>
      </c>
    </row>
    <row r="144" spans="1:9">
      <c r="A144" s="9" t="s">
        <v>148</v>
      </c>
      <c r="B144" s="9" t="s">
        <v>148</v>
      </c>
      <c r="C144" s="9" t="s">
        <v>165</v>
      </c>
      <c r="D144" s="9" t="str">
        <f t="shared" si="6"/>
        <v>CANAR|CANAR</v>
      </c>
      <c r="E144" s="9" t="str">
        <f t="shared" si="7"/>
        <v>CANAR|CANAR|CHONTAMARCA</v>
      </c>
      <c r="G144" s="9" t="s">
        <v>742</v>
      </c>
      <c r="H144" s="9" t="s">
        <v>761</v>
      </c>
      <c r="I144" s="9" t="str">
        <f t="shared" si="8"/>
        <v>MANABI|JARAMIJO</v>
      </c>
    </row>
    <row r="145" spans="1:9">
      <c r="A145" s="9" t="s">
        <v>148</v>
      </c>
      <c r="B145" s="9" t="s">
        <v>148</v>
      </c>
      <c r="C145" s="9" t="s">
        <v>166</v>
      </c>
      <c r="D145" s="9" t="str">
        <f t="shared" si="6"/>
        <v>CANAR|CANAR</v>
      </c>
      <c r="E145" s="9" t="str">
        <f t="shared" si="7"/>
        <v>CANAR|CANAR|CHOROCOPTE</v>
      </c>
      <c r="G145" s="9" t="s">
        <v>742</v>
      </c>
      <c r="H145" s="9" t="s">
        <v>762</v>
      </c>
      <c r="I145" s="9" t="str">
        <f t="shared" si="8"/>
        <v>MANABI|JIPIJAPA</v>
      </c>
    </row>
    <row r="146" spans="1:9">
      <c r="A146" s="9" t="s">
        <v>148</v>
      </c>
      <c r="B146" s="9" t="s">
        <v>148</v>
      </c>
      <c r="C146" s="9" t="s">
        <v>167</v>
      </c>
      <c r="D146" s="9" t="str">
        <f t="shared" si="6"/>
        <v>CANAR|CANAR</v>
      </c>
      <c r="E146" s="9" t="str">
        <f t="shared" si="7"/>
        <v>CANAR|CANAR|DUCUR</v>
      </c>
      <c r="G146" s="9" t="s">
        <v>742</v>
      </c>
      <c r="H146" s="9" t="s">
        <v>772</v>
      </c>
      <c r="I146" s="9" t="str">
        <f t="shared" si="8"/>
        <v>MANABI|JUNIN</v>
      </c>
    </row>
    <row r="147" spans="1:9">
      <c r="A147" s="9" t="s">
        <v>148</v>
      </c>
      <c r="B147" s="9" t="s">
        <v>148</v>
      </c>
      <c r="C147" s="9" t="s">
        <v>168</v>
      </c>
      <c r="D147" s="9" t="str">
        <f t="shared" si="6"/>
        <v>CANAR|CANAR</v>
      </c>
      <c r="E147" s="9" t="str">
        <f t="shared" si="7"/>
        <v>CANAR|CANAR|GENERAL MORALES</v>
      </c>
      <c r="G147" s="9" t="s">
        <v>742</v>
      </c>
      <c r="H147" s="9" t="s">
        <v>773</v>
      </c>
      <c r="I147" s="9" t="str">
        <f t="shared" si="8"/>
        <v>MANABI|MANTA</v>
      </c>
    </row>
    <row r="148" spans="1:9">
      <c r="A148" s="9" t="s">
        <v>148</v>
      </c>
      <c r="B148" s="9" t="s">
        <v>148</v>
      </c>
      <c r="C148" s="9" t="s">
        <v>169</v>
      </c>
      <c r="D148" s="9" t="str">
        <f t="shared" si="6"/>
        <v>CANAR|CANAR</v>
      </c>
      <c r="E148" s="9" t="str">
        <f t="shared" si="7"/>
        <v>CANAR|CANAR|GUALLETURO</v>
      </c>
      <c r="G148" s="9" t="s">
        <v>742</v>
      </c>
      <c r="H148" s="9" t="s">
        <v>776</v>
      </c>
      <c r="I148" s="9" t="str">
        <f t="shared" si="8"/>
        <v>MANABI|MONTECRISTI</v>
      </c>
    </row>
    <row r="149" spans="1:9">
      <c r="A149" s="9" t="s">
        <v>148</v>
      </c>
      <c r="B149" s="9" t="s">
        <v>148</v>
      </c>
      <c r="C149" s="9" t="s">
        <v>170</v>
      </c>
      <c r="D149" s="9" t="str">
        <f t="shared" si="6"/>
        <v>CANAR|CANAR</v>
      </c>
      <c r="E149" s="9" t="str">
        <f t="shared" si="7"/>
        <v>CANAR|CANAR|HONORATO VASQUEZ</v>
      </c>
      <c r="G149" s="9" t="s">
        <v>742</v>
      </c>
      <c r="H149" s="9" t="s">
        <v>660</v>
      </c>
      <c r="I149" s="9" t="str">
        <f t="shared" si="8"/>
        <v>MANABI|OLMEDO</v>
      </c>
    </row>
    <row r="150" spans="1:9">
      <c r="A150" s="9" t="s">
        <v>148</v>
      </c>
      <c r="B150" s="9" t="s">
        <v>148</v>
      </c>
      <c r="C150" s="9" t="s">
        <v>171</v>
      </c>
      <c r="D150" s="9" t="str">
        <f t="shared" si="6"/>
        <v>CANAR|CANAR</v>
      </c>
      <c r="E150" s="9" t="str">
        <f t="shared" si="7"/>
        <v>CANAR|CANAR|INGAPIRCA</v>
      </c>
      <c r="G150" s="9" t="s">
        <v>742</v>
      </c>
      <c r="H150" s="9" t="s">
        <v>782</v>
      </c>
      <c r="I150" s="9" t="str">
        <f t="shared" si="8"/>
        <v>MANABI|PAJAN</v>
      </c>
    </row>
    <row r="151" spans="1:9">
      <c r="A151" s="9" t="s">
        <v>148</v>
      </c>
      <c r="B151" s="9" t="s">
        <v>148</v>
      </c>
      <c r="C151" s="9" t="s">
        <v>172</v>
      </c>
      <c r="D151" s="9" t="str">
        <f t="shared" si="6"/>
        <v>CANAR|CANAR</v>
      </c>
      <c r="E151" s="9" t="str">
        <f t="shared" si="7"/>
        <v>CANAR|CANAR|JUNCAL</v>
      </c>
      <c r="G151" s="9" t="s">
        <v>742</v>
      </c>
      <c r="H151" s="9" t="s">
        <v>787</v>
      </c>
      <c r="I151" s="9" t="str">
        <f t="shared" si="8"/>
        <v>MANABI|PEDERNALES</v>
      </c>
    </row>
    <row r="152" spans="1:9">
      <c r="A152" s="9" t="s">
        <v>148</v>
      </c>
      <c r="B152" s="9" t="s">
        <v>148</v>
      </c>
      <c r="C152" s="9" t="s">
        <v>173</v>
      </c>
      <c r="D152" s="9" t="str">
        <f t="shared" si="6"/>
        <v>CANAR|CANAR</v>
      </c>
      <c r="E152" s="9" t="str">
        <f t="shared" si="7"/>
        <v>CANAR|CANAR|SAN ANTONIO</v>
      </c>
      <c r="G152" s="9" t="s">
        <v>742</v>
      </c>
      <c r="H152" s="9" t="s">
        <v>790</v>
      </c>
      <c r="I152" s="9" t="str">
        <f t="shared" si="8"/>
        <v>MANABI|PICHINCHA</v>
      </c>
    </row>
    <row r="153" spans="1:9">
      <c r="A153" s="9" t="s">
        <v>148</v>
      </c>
      <c r="B153" s="9" t="s">
        <v>148</v>
      </c>
      <c r="C153" s="9" t="s">
        <v>174</v>
      </c>
      <c r="D153" s="9" t="str">
        <f t="shared" si="6"/>
        <v>CANAR|CANAR</v>
      </c>
      <c r="E153" s="9" t="str">
        <f t="shared" si="7"/>
        <v>CANAR|CANAR|VENTURA</v>
      </c>
      <c r="G153" s="9" t="s">
        <v>742</v>
      </c>
      <c r="H153" s="9" t="s">
        <v>792</v>
      </c>
      <c r="I153" s="9" t="str">
        <f t="shared" si="8"/>
        <v>MANABI|PORTOVIEJO</v>
      </c>
    </row>
    <row r="154" spans="1:9">
      <c r="A154" s="9" t="s">
        <v>148</v>
      </c>
      <c r="B154" s="9" t="s">
        <v>148</v>
      </c>
      <c r="C154" s="9" t="s">
        <v>175</v>
      </c>
      <c r="D154" s="9" t="str">
        <f t="shared" si="6"/>
        <v>CANAR|CANAR</v>
      </c>
      <c r="E154" s="9" t="str">
        <f t="shared" si="7"/>
        <v>CANAR|CANAR|ZHUD</v>
      </c>
      <c r="G154" s="9" t="s">
        <v>742</v>
      </c>
      <c r="H154" s="9" t="s">
        <v>805</v>
      </c>
      <c r="I154" s="9" t="str">
        <f t="shared" si="8"/>
        <v>MANABI|PUERTO LOPEZ</v>
      </c>
    </row>
    <row r="155" spans="1:9">
      <c r="A155" s="9" t="s">
        <v>148</v>
      </c>
      <c r="B155" s="9" t="s">
        <v>176</v>
      </c>
      <c r="C155" s="9" t="s">
        <v>176</v>
      </c>
      <c r="D155" s="9" t="str">
        <f t="shared" si="6"/>
        <v>CANAR|DELEG</v>
      </c>
      <c r="E155" s="9" t="str">
        <f t="shared" si="7"/>
        <v>CANAR|DELEG|DELEG</v>
      </c>
      <c r="G155" s="9" t="s">
        <v>742</v>
      </c>
      <c r="H155" s="9" t="s">
        <v>458</v>
      </c>
      <c r="I155" s="9" t="str">
        <f t="shared" si="8"/>
        <v>MANABI|ROCAFUERTE</v>
      </c>
    </row>
    <row r="156" spans="1:9">
      <c r="A156" s="9" t="s">
        <v>148</v>
      </c>
      <c r="B156" s="9" t="s">
        <v>176</v>
      </c>
      <c r="C156" s="9" t="s">
        <v>177</v>
      </c>
      <c r="D156" s="9" t="str">
        <f t="shared" si="6"/>
        <v>CANAR|DELEG</v>
      </c>
      <c r="E156" s="9" t="str">
        <f t="shared" si="7"/>
        <v>CANAR|DELEG|SOLANO</v>
      </c>
      <c r="G156" s="9" t="s">
        <v>742</v>
      </c>
      <c r="H156" s="9" t="s">
        <v>70</v>
      </c>
      <c r="I156" s="9" t="str">
        <f t="shared" si="8"/>
        <v>MANABI|SAN VICENTE</v>
      </c>
    </row>
    <row r="157" spans="1:9">
      <c r="A157" s="9" t="s">
        <v>148</v>
      </c>
      <c r="B157" s="9" t="s">
        <v>178</v>
      </c>
      <c r="C157" s="9" t="s">
        <v>178</v>
      </c>
      <c r="D157" s="9" t="str">
        <f t="shared" si="6"/>
        <v>CANAR|EL TAMBO</v>
      </c>
      <c r="E157" s="9" t="str">
        <f t="shared" si="7"/>
        <v>CANAR|EL TAMBO|EL TAMBO</v>
      </c>
      <c r="G157" s="9" t="s">
        <v>742</v>
      </c>
      <c r="H157" s="9" t="s">
        <v>58</v>
      </c>
      <c r="I157" s="9" t="str">
        <f t="shared" si="8"/>
        <v>MANABI|SANTA ANA</v>
      </c>
    </row>
    <row r="158" spans="1:9">
      <c r="A158" s="9" t="s">
        <v>148</v>
      </c>
      <c r="B158" s="9" t="s">
        <v>179</v>
      </c>
      <c r="C158" s="9" t="s">
        <v>179</v>
      </c>
      <c r="D158" s="9" t="str">
        <f t="shared" si="6"/>
        <v>CANAR|LA TRONCAL</v>
      </c>
      <c r="E158" s="9" t="str">
        <f t="shared" si="7"/>
        <v>CANAR|LA TRONCAL|LA TRONCAL</v>
      </c>
      <c r="G158" s="9" t="s">
        <v>742</v>
      </c>
      <c r="H158" s="9" t="s">
        <v>62</v>
      </c>
      <c r="I158" s="9" t="str">
        <f t="shared" si="8"/>
        <v>MANABI|SUCRE</v>
      </c>
    </row>
    <row r="159" spans="1:9">
      <c r="A159" s="9" t="s">
        <v>148</v>
      </c>
      <c r="B159" s="9" t="s">
        <v>179</v>
      </c>
      <c r="C159" s="9" t="s">
        <v>180</v>
      </c>
      <c r="D159" s="9" t="str">
        <f t="shared" si="6"/>
        <v>CANAR|LA TRONCAL</v>
      </c>
      <c r="E159" s="9" t="str">
        <f t="shared" si="7"/>
        <v>CANAR|LA TRONCAL|MANUEL J. CALLE</v>
      </c>
      <c r="G159" s="9" t="s">
        <v>742</v>
      </c>
      <c r="H159" s="9" t="s">
        <v>815</v>
      </c>
      <c r="I159" s="9" t="str">
        <f t="shared" si="8"/>
        <v>MANABI|TOSAGUA</v>
      </c>
    </row>
    <row r="160" spans="1:9">
      <c r="A160" s="9" t="s">
        <v>148</v>
      </c>
      <c r="B160" s="9" t="s">
        <v>179</v>
      </c>
      <c r="C160" s="9" t="s">
        <v>181</v>
      </c>
      <c r="D160" s="9" t="str">
        <f t="shared" si="6"/>
        <v>CANAR|LA TRONCAL</v>
      </c>
      <c r="E160" s="9" t="str">
        <f t="shared" si="7"/>
        <v>CANAR|LA TRONCAL|PANCHO NEGRO</v>
      </c>
      <c r="G160" s="9" t="s">
        <v>818</v>
      </c>
      <c r="H160" s="9" t="s">
        <v>819</v>
      </c>
      <c r="I160" s="9" t="str">
        <f t="shared" si="8"/>
        <v>MORONA SANTIAGO|GUALAQUIZA</v>
      </c>
    </row>
    <row r="161" spans="1:9">
      <c r="A161" s="9" t="s">
        <v>148</v>
      </c>
      <c r="B161" s="9" t="s">
        <v>182</v>
      </c>
      <c r="C161" s="9" t="s">
        <v>182</v>
      </c>
      <c r="D161" s="9" t="str">
        <f t="shared" si="6"/>
        <v>CANAR|SUSCAL</v>
      </c>
      <c r="E161" s="9" t="str">
        <f t="shared" si="7"/>
        <v>CANAR|SUSCAL|SUSCAL</v>
      </c>
      <c r="G161" s="9" t="s">
        <v>818</v>
      </c>
      <c r="H161" s="9" t="s">
        <v>827</v>
      </c>
      <c r="I161" s="9" t="str">
        <f t="shared" si="8"/>
        <v>MORONA SANTIAGO|HUAMBOYA</v>
      </c>
    </row>
    <row r="162" spans="1:9">
      <c r="A162" s="9" t="s">
        <v>183</v>
      </c>
      <c r="B162" s="9" t="s">
        <v>117</v>
      </c>
      <c r="C162" s="9" t="s">
        <v>117</v>
      </c>
      <c r="D162" s="9" t="str">
        <f t="shared" si="6"/>
        <v>CARCHI|BOLIVAR</v>
      </c>
      <c r="E162" s="9" t="str">
        <f t="shared" si="7"/>
        <v>CARCHI|BOLIVAR|BOLIVAR</v>
      </c>
      <c r="G162" s="9" t="s">
        <v>818</v>
      </c>
      <c r="H162" s="9" t="s">
        <v>829</v>
      </c>
      <c r="I162" s="9" t="str">
        <f t="shared" si="8"/>
        <v>MORONA SANTIAGO|LIMON INDANZA</v>
      </c>
    </row>
    <row r="163" spans="1:9">
      <c r="A163" s="9" t="s">
        <v>183</v>
      </c>
      <c r="B163" s="9" t="s">
        <v>117</v>
      </c>
      <c r="C163" s="9" t="s">
        <v>184</v>
      </c>
      <c r="D163" s="9" t="str">
        <f t="shared" si="6"/>
        <v>CARCHI|BOLIVAR</v>
      </c>
      <c r="E163" s="9" t="str">
        <f t="shared" si="7"/>
        <v>CARCHI|BOLIVAR|GARCIA MORENO</v>
      </c>
      <c r="G163" s="9" t="s">
        <v>818</v>
      </c>
      <c r="H163" s="9" t="s">
        <v>835</v>
      </c>
      <c r="I163" s="9" t="str">
        <f t="shared" si="8"/>
        <v>MORONA SANTIAGO|LOGRONO</v>
      </c>
    </row>
    <row r="164" spans="1:9">
      <c r="A164" s="9" t="s">
        <v>183</v>
      </c>
      <c r="B164" s="9" t="s">
        <v>117</v>
      </c>
      <c r="C164" s="9" t="s">
        <v>185</v>
      </c>
      <c r="D164" s="9" t="str">
        <f t="shared" si="6"/>
        <v>CARCHI|BOLIVAR</v>
      </c>
      <c r="E164" s="9" t="str">
        <f t="shared" si="7"/>
        <v>CARCHI|BOLIVAR|LOS ANDES</v>
      </c>
      <c r="G164" s="9" t="s">
        <v>818</v>
      </c>
      <c r="H164" s="9" t="s">
        <v>838</v>
      </c>
      <c r="I164" s="9" t="str">
        <f t="shared" si="8"/>
        <v>MORONA SANTIAGO|MORONA</v>
      </c>
    </row>
    <row r="165" spans="1:9">
      <c r="A165" s="9" t="s">
        <v>183</v>
      </c>
      <c r="B165" s="9" t="s">
        <v>117</v>
      </c>
      <c r="C165" s="9" t="s">
        <v>186</v>
      </c>
      <c r="D165" s="9" t="str">
        <f t="shared" si="6"/>
        <v>CARCHI|BOLIVAR</v>
      </c>
      <c r="E165" s="9" t="str">
        <f t="shared" si="7"/>
        <v>CARCHI|BOLIVAR|MONTE OLIVO</v>
      </c>
      <c r="G165" s="9" t="s">
        <v>818</v>
      </c>
      <c r="H165" s="9" t="s">
        <v>847</v>
      </c>
      <c r="I165" s="9" t="str">
        <f t="shared" si="8"/>
        <v>MORONA SANTIAGO|PABLO SEXTO</v>
      </c>
    </row>
    <row r="166" spans="1:9">
      <c r="A166" s="9" t="s">
        <v>183</v>
      </c>
      <c r="B166" s="9" t="s">
        <v>117</v>
      </c>
      <c r="C166" s="9" t="s">
        <v>187</v>
      </c>
      <c r="D166" s="9" t="str">
        <f t="shared" si="6"/>
        <v>CARCHI|BOLIVAR</v>
      </c>
      <c r="E166" s="9" t="str">
        <f t="shared" si="7"/>
        <v>CARCHI|BOLIVAR|SAN RAFAEL</v>
      </c>
      <c r="G166" s="9" t="s">
        <v>818</v>
      </c>
      <c r="H166" s="9" t="s">
        <v>848</v>
      </c>
      <c r="I166" s="9" t="str">
        <f t="shared" si="8"/>
        <v>MORONA SANTIAGO|PALORA</v>
      </c>
    </row>
    <row r="167" spans="1:9">
      <c r="A167" s="9" t="s">
        <v>183</v>
      </c>
      <c r="B167" s="9" t="s">
        <v>117</v>
      </c>
      <c r="C167" s="9" t="s">
        <v>188</v>
      </c>
      <c r="D167" s="9" t="str">
        <f t="shared" si="6"/>
        <v>CARCHI|BOLIVAR</v>
      </c>
      <c r="E167" s="9" t="str">
        <f t="shared" si="7"/>
        <v>CARCHI|BOLIVAR|SAN VICENTE DE PUSIR</v>
      </c>
      <c r="G167" s="9" t="s">
        <v>818</v>
      </c>
      <c r="H167" s="9" t="s">
        <v>852</v>
      </c>
      <c r="I167" s="9" t="str">
        <f t="shared" si="8"/>
        <v>MORONA SANTIAGO|SAN JUAN BOSCO</v>
      </c>
    </row>
    <row r="168" spans="1:9">
      <c r="A168" s="9" t="s">
        <v>183</v>
      </c>
      <c r="B168" s="9" t="s">
        <v>189</v>
      </c>
      <c r="C168" s="9" t="s">
        <v>190</v>
      </c>
      <c r="D168" s="9" t="str">
        <f t="shared" si="6"/>
        <v>CARCHI|ESPEJO</v>
      </c>
      <c r="E168" s="9" t="str">
        <f t="shared" si="7"/>
        <v>CARCHI|ESPEJO|27 DE SEPTIEMBRE</v>
      </c>
      <c r="G168" s="9" t="s">
        <v>818</v>
      </c>
      <c r="H168" s="9" t="s">
        <v>147</v>
      </c>
      <c r="I168" s="9" t="str">
        <f t="shared" si="8"/>
        <v>MORONA SANTIAGO|SANTIAGO</v>
      </c>
    </row>
    <row r="169" spans="1:9">
      <c r="A169" s="9" t="s">
        <v>183</v>
      </c>
      <c r="B169" s="9" t="s">
        <v>189</v>
      </c>
      <c r="C169" s="9" t="s">
        <v>191</v>
      </c>
      <c r="D169" s="9" t="str">
        <f t="shared" si="6"/>
        <v>CARCHI|ESPEJO</v>
      </c>
      <c r="E169" s="9" t="str">
        <f t="shared" si="7"/>
        <v>CARCHI|ESPEJO|EL ANGEL</v>
      </c>
      <c r="G169" s="9" t="s">
        <v>818</v>
      </c>
      <c r="H169" s="9" t="s">
        <v>864</v>
      </c>
      <c r="I169" s="9" t="str">
        <f t="shared" si="8"/>
        <v>MORONA SANTIAGO|SUCUA</v>
      </c>
    </row>
    <row r="170" spans="1:9">
      <c r="A170" s="9" t="s">
        <v>183</v>
      </c>
      <c r="B170" s="9" t="s">
        <v>189</v>
      </c>
      <c r="C170" s="9" t="s">
        <v>192</v>
      </c>
      <c r="D170" s="9" t="str">
        <f t="shared" si="6"/>
        <v>CARCHI|ESPEJO</v>
      </c>
      <c r="E170" s="9" t="str">
        <f t="shared" si="7"/>
        <v>CARCHI|ESPEJO|EL GOALTAL</v>
      </c>
      <c r="G170" s="9" t="s">
        <v>818</v>
      </c>
      <c r="H170" s="9" t="s">
        <v>867</v>
      </c>
      <c r="I170" s="9" t="str">
        <f t="shared" si="8"/>
        <v>MORONA SANTIAGO|TAISHA</v>
      </c>
    </row>
    <row r="171" spans="1:9">
      <c r="A171" s="9" t="s">
        <v>183</v>
      </c>
      <c r="B171" s="9" t="s">
        <v>189</v>
      </c>
      <c r="C171" s="9" t="s">
        <v>193</v>
      </c>
      <c r="D171" s="9" t="str">
        <f t="shared" si="6"/>
        <v>CARCHI|ESPEJO</v>
      </c>
      <c r="E171" s="9" t="str">
        <f t="shared" si="7"/>
        <v>CARCHI|ESPEJO|LA LIBERTAD</v>
      </c>
      <c r="G171" s="9" t="s">
        <v>818</v>
      </c>
      <c r="H171" s="9" t="s">
        <v>872</v>
      </c>
      <c r="I171" s="9" t="str">
        <f t="shared" si="8"/>
        <v>MORONA SANTIAGO|TIWINTZA</v>
      </c>
    </row>
    <row r="172" spans="1:9">
      <c r="A172" s="9" t="s">
        <v>183</v>
      </c>
      <c r="B172" s="9" t="s">
        <v>189</v>
      </c>
      <c r="C172" s="9" t="s">
        <v>194</v>
      </c>
      <c r="D172" s="9" t="str">
        <f t="shared" si="6"/>
        <v>CARCHI|ESPEJO</v>
      </c>
      <c r="E172" s="9" t="str">
        <f t="shared" si="7"/>
        <v>CARCHI|ESPEJO|SAN ISIDRO</v>
      </c>
      <c r="G172" s="9" t="s">
        <v>874</v>
      </c>
      <c r="H172" s="9" t="s">
        <v>875</v>
      </c>
      <c r="I172" s="9" t="str">
        <f t="shared" si="8"/>
        <v>NAPO|ARCHIDONA</v>
      </c>
    </row>
    <row r="173" spans="1:9">
      <c r="A173" s="9" t="s">
        <v>183</v>
      </c>
      <c r="B173" s="9" t="s">
        <v>195</v>
      </c>
      <c r="C173" s="9" t="s">
        <v>196</v>
      </c>
      <c r="D173" s="9" t="str">
        <f t="shared" si="6"/>
        <v>CARCHI|MIRA</v>
      </c>
      <c r="E173" s="9" t="str">
        <f t="shared" si="7"/>
        <v>CARCHI|MIRA|CONCEPCION</v>
      </c>
      <c r="G173" s="9" t="s">
        <v>874</v>
      </c>
      <c r="H173" s="9" t="s">
        <v>879</v>
      </c>
      <c r="I173" s="9" t="str">
        <f t="shared" si="8"/>
        <v>NAPO|AROSEMENA TOLA</v>
      </c>
    </row>
    <row r="174" spans="1:9">
      <c r="A174" s="9" t="s">
        <v>183</v>
      </c>
      <c r="B174" s="9" t="s">
        <v>195</v>
      </c>
      <c r="C174" s="9" t="s">
        <v>197</v>
      </c>
      <c r="D174" s="9" t="str">
        <f t="shared" si="6"/>
        <v>CARCHI|MIRA</v>
      </c>
      <c r="E174" s="9" t="str">
        <f t="shared" si="7"/>
        <v>CARCHI|MIRA|JIJON Y CAAMANO</v>
      </c>
      <c r="G174" s="9" t="s">
        <v>874</v>
      </c>
      <c r="H174" s="9" t="s">
        <v>881</v>
      </c>
      <c r="I174" s="9" t="str">
        <f t="shared" si="8"/>
        <v>NAPO|EL CHACO</v>
      </c>
    </row>
    <row r="175" spans="1:9">
      <c r="A175" s="9" t="s">
        <v>183</v>
      </c>
      <c r="B175" s="9" t="s">
        <v>195</v>
      </c>
      <c r="C175" s="9" t="s">
        <v>198</v>
      </c>
      <c r="D175" s="9" t="str">
        <f t="shared" si="6"/>
        <v>CARCHI|MIRA</v>
      </c>
      <c r="E175" s="9" t="str">
        <f t="shared" si="7"/>
        <v>CARCHI|MIRA|JUAN MONTALVO</v>
      </c>
      <c r="G175" s="9" t="s">
        <v>874</v>
      </c>
      <c r="H175" s="9" t="s">
        <v>886</v>
      </c>
      <c r="I175" s="9" t="str">
        <f t="shared" si="8"/>
        <v>NAPO|QUIJOS</v>
      </c>
    </row>
    <row r="176" spans="1:9">
      <c r="A176" s="9" t="s">
        <v>183</v>
      </c>
      <c r="B176" s="9" t="s">
        <v>195</v>
      </c>
      <c r="C176" s="9" t="s">
        <v>195</v>
      </c>
      <c r="D176" s="9" t="str">
        <f t="shared" si="6"/>
        <v>CARCHI|MIRA</v>
      </c>
      <c r="E176" s="9" t="str">
        <f t="shared" si="7"/>
        <v>CARCHI|MIRA|MIRA</v>
      </c>
      <c r="G176" s="9" t="s">
        <v>874</v>
      </c>
      <c r="H176" s="9" t="s">
        <v>893</v>
      </c>
      <c r="I176" s="9" t="str">
        <f t="shared" si="8"/>
        <v>NAPO|TENA</v>
      </c>
    </row>
    <row r="177" spans="1:9">
      <c r="A177" s="9" t="s">
        <v>183</v>
      </c>
      <c r="B177" s="9" t="s">
        <v>199</v>
      </c>
      <c r="C177" s="9" t="s">
        <v>200</v>
      </c>
      <c r="D177" s="9" t="str">
        <f t="shared" si="6"/>
        <v>CARCHI|MONTUFAR</v>
      </c>
      <c r="E177" s="9" t="str">
        <f t="shared" si="7"/>
        <v>CARCHI|MONTUFAR|CHITAN DE NAVARRETE</v>
      </c>
      <c r="G177" s="9" t="s">
        <v>901</v>
      </c>
      <c r="H177" s="9" t="s">
        <v>902</v>
      </c>
      <c r="I177" s="9" t="str">
        <f t="shared" si="8"/>
        <v>ORELLANA|AGUARICO</v>
      </c>
    </row>
    <row r="178" spans="1:9">
      <c r="A178" s="9" t="s">
        <v>183</v>
      </c>
      <c r="B178" s="9" t="s">
        <v>199</v>
      </c>
      <c r="C178" s="9" t="s">
        <v>201</v>
      </c>
      <c r="D178" s="9" t="str">
        <f t="shared" si="6"/>
        <v>CARCHI|MONTUFAR</v>
      </c>
      <c r="E178" s="9" t="str">
        <f t="shared" si="7"/>
        <v>CARCHI|MONTUFAR|CRISTOBAL COLON</v>
      </c>
      <c r="G178" s="9" t="s">
        <v>901</v>
      </c>
      <c r="H178" s="9" t="s">
        <v>909</v>
      </c>
      <c r="I178" s="9" t="str">
        <f t="shared" si="8"/>
        <v>ORELLANA|JOYA DE LOS SACHAS</v>
      </c>
    </row>
    <row r="179" spans="1:9">
      <c r="A179" s="9" t="s">
        <v>183</v>
      </c>
      <c r="B179" s="9" t="s">
        <v>199</v>
      </c>
      <c r="C179" s="9" t="s">
        <v>202</v>
      </c>
      <c r="D179" s="9" t="str">
        <f t="shared" si="6"/>
        <v>CARCHI|MONTUFAR</v>
      </c>
      <c r="E179" s="9" t="str">
        <f t="shared" si="7"/>
        <v>CARCHI|MONTUFAR|FERNANDEZ SALVADOR</v>
      </c>
      <c r="G179" s="9" t="s">
        <v>901</v>
      </c>
      <c r="H179" s="9" t="s">
        <v>918</v>
      </c>
      <c r="I179" s="9" t="str">
        <f t="shared" si="8"/>
        <v>ORELLANA|LORETO</v>
      </c>
    </row>
    <row r="180" spans="1:9">
      <c r="A180" s="9" t="s">
        <v>183</v>
      </c>
      <c r="B180" s="9" t="s">
        <v>199</v>
      </c>
      <c r="C180" s="9" t="s">
        <v>203</v>
      </c>
      <c r="D180" s="9" t="str">
        <f t="shared" si="6"/>
        <v>CARCHI|MONTUFAR</v>
      </c>
      <c r="E180" s="9" t="str">
        <f t="shared" si="7"/>
        <v>CARCHI|MONTUFAR|GONZALEZ SUAREZ</v>
      </c>
      <c r="G180" s="9" t="s">
        <v>901</v>
      </c>
      <c r="H180" s="9" t="s">
        <v>901</v>
      </c>
      <c r="I180" s="9" t="str">
        <f t="shared" si="8"/>
        <v>ORELLANA|ORELLANA</v>
      </c>
    </row>
    <row r="181" spans="1:9">
      <c r="A181" s="9" t="s">
        <v>183</v>
      </c>
      <c r="B181" s="9" t="s">
        <v>199</v>
      </c>
      <c r="C181" s="9" t="s">
        <v>204</v>
      </c>
      <c r="D181" s="9" t="str">
        <f t="shared" si="6"/>
        <v>CARCHI|MONTUFAR</v>
      </c>
      <c r="E181" s="9" t="str">
        <f t="shared" si="7"/>
        <v>CARCHI|MONTUFAR|LA PAZ</v>
      </c>
      <c r="G181" s="9" t="s">
        <v>935</v>
      </c>
      <c r="H181" s="9" t="s">
        <v>936</v>
      </c>
      <c r="I181" s="9" t="str">
        <f t="shared" si="8"/>
        <v>PASTAZA|ARAJUNO</v>
      </c>
    </row>
    <row r="182" spans="1:9">
      <c r="A182" s="9" t="s">
        <v>183</v>
      </c>
      <c r="B182" s="9" t="s">
        <v>199</v>
      </c>
      <c r="C182" s="9" t="s">
        <v>205</v>
      </c>
      <c r="D182" s="9" t="str">
        <f t="shared" si="6"/>
        <v>CARCHI|MONTUFAR</v>
      </c>
      <c r="E182" s="9" t="str">
        <f t="shared" si="7"/>
        <v>CARCHI|MONTUFAR|PIARTAL</v>
      </c>
      <c r="G182" s="9" t="s">
        <v>935</v>
      </c>
      <c r="H182" s="9" t="s">
        <v>938</v>
      </c>
      <c r="I182" s="9" t="str">
        <f t="shared" si="8"/>
        <v>PASTAZA|MERA</v>
      </c>
    </row>
    <row r="183" spans="1:9">
      <c r="A183" s="9" t="s">
        <v>183</v>
      </c>
      <c r="B183" s="9" t="s">
        <v>199</v>
      </c>
      <c r="C183" s="9" t="s">
        <v>206</v>
      </c>
      <c r="D183" s="9" t="str">
        <f t="shared" si="6"/>
        <v>CARCHI|MONTUFAR</v>
      </c>
      <c r="E183" s="9" t="str">
        <f t="shared" si="7"/>
        <v>CARCHI|MONTUFAR|SAN GABRIEL</v>
      </c>
      <c r="G183" s="9" t="s">
        <v>935</v>
      </c>
      <c r="H183" s="9" t="s">
        <v>935</v>
      </c>
      <c r="I183" s="9" t="str">
        <f t="shared" si="8"/>
        <v>PASTAZA|PASTAZA</v>
      </c>
    </row>
    <row r="184" spans="1:9">
      <c r="A184" s="9" t="s">
        <v>183</v>
      </c>
      <c r="B184" s="9" t="s">
        <v>199</v>
      </c>
      <c r="C184" s="9" t="s">
        <v>207</v>
      </c>
      <c r="D184" s="9" t="str">
        <f t="shared" si="6"/>
        <v>CARCHI|MONTUFAR</v>
      </c>
      <c r="E184" s="9" t="str">
        <f t="shared" si="7"/>
        <v>CARCHI|MONTUFAR|SAN JOSE</v>
      </c>
      <c r="G184" s="9" t="s">
        <v>935</v>
      </c>
      <c r="H184" s="9" t="s">
        <v>506</v>
      </c>
      <c r="I184" s="9" t="str">
        <f t="shared" si="8"/>
        <v>PASTAZA|SANTA CLARA</v>
      </c>
    </row>
    <row r="185" spans="1:9">
      <c r="A185" s="9" t="s">
        <v>183</v>
      </c>
      <c r="B185" s="9" t="s">
        <v>208</v>
      </c>
      <c r="C185" s="9" t="s">
        <v>209</v>
      </c>
      <c r="D185" s="9" t="str">
        <f t="shared" si="6"/>
        <v>CARCHI|SAN PEDRO DE HUACA</v>
      </c>
      <c r="E185" s="9" t="str">
        <f t="shared" si="7"/>
        <v>CARCHI|SAN PEDRO DE HUACA|HUACA</v>
      </c>
      <c r="G185" s="9" t="s">
        <v>790</v>
      </c>
      <c r="H185" s="9" t="s">
        <v>950</v>
      </c>
      <c r="I185" s="9" t="str">
        <f t="shared" si="8"/>
        <v>PICHINCHA|CAYAMBE</v>
      </c>
    </row>
    <row r="186" spans="1:9">
      <c r="A186" s="9" t="s">
        <v>183</v>
      </c>
      <c r="B186" s="9" t="s">
        <v>208</v>
      </c>
      <c r="C186" s="9" t="s">
        <v>210</v>
      </c>
      <c r="D186" s="9" t="str">
        <f t="shared" si="6"/>
        <v>CARCHI|SAN PEDRO DE HUACA</v>
      </c>
      <c r="E186" s="9" t="str">
        <f t="shared" si="7"/>
        <v>CARCHI|SAN PEDRO DE HUACA|MARISCAL SUCRE</v>
      </c>
      <c r="G186" s="9" t="s">
        <v>790</v>
      </c>
      <c r="H186" s="9" t="s">
        <v>956</v>
      </c>
      <c r="I186" s="9" t="str">
        <f t="shared" si="8"/>
        <v>PICHINCHA|MEJIA</v>
      </c>
    </row>
    <row r="187" spans="1:9">
      <c r="A187" s="9" t="s">
        <v>183</v>
      </c>
      <c r="B187" s="9" t="s">
        <v>211</v>
      </c>
      <c r="C187" s="9" t="s">
        <v>212</v>
      </c>
      <c r="D187" s="9" t="str">
        <f t="shared" si="6"/>
        <v>CARCHI|TULCAN</v>
      </c>
      <c r="E187" s="9" t="str">
        <f t="shared" si="7"/>
        <v>CARCHI|TULCAN|EL CARMELO</v>
      </c>
      <c r="G187" s="9" t="s">
        <v>790</v>
      </c>
      <c r="H187" s="9" t="s">
        <v>964</v>
      </c>
      <c r="I187" s="9" t="str">
        <f t="shared" si="8"/>
        <v>PICHINCHA|PEDRO MONCAYO</v>
      </c>
    </row>
    <row r="188" spans="1:9">
      <c r="A188" s="9" t="s">
        <v>183</v>
      </c>
      <c r="B188" s="9" t="s">
        <v>211</v>
      </c>
      <c r="C188" s="9" t="s">
        <v>213</v>
      </c>
      <c r="D188" s="9" t="str">
        <f t="shared" si="6"/>
        <v>CARCHI|TULCAN</v>
      </c>
      <c r="E188" s="9" t="str">
        <f t="shared" si="7"/>
        <v>CARCHI|TULCAN|EL CHICAL</v>
      </c>
      <c r="G188" s="9" t="s">
        <v>790</v>
      </c>
      <c r="H188" s="9" t="s">
        <v>969</v>
      </c>
      <c r="I188" s="9" t="str">
        <f t="shared" si="8"/>
        <v>PICHINCHA|PEDRO VICENTE MALDONADO</v>
      </c>
    </row>
    <row r="189" spans="1:9">
      <c r="A189" s="9" t="s">
        <v>183</v>
      </c>
      <c r="B189" s="9" t="s">
        <v>211</v>
      </c>
      <c r="C189" s="9" t="s">
        <v>203</v>
      </c>
      <c r="D189" s="9" t="str">
        <f t="shared" si="6"/>
        <v>CARCHI|TULCAN</v>
      </c>
      <c r="E189" s="9" t="str">
        <f t="shared" si="7"/>
        <v>CARCHI|TULCAN|GONZALEZ SUAREZ</v>
      </c>
      <c r="G189" s="9" t="s">
        <v>790</v>
      </c>
      <c r="H189" s="9" t="s">
        <v>970</v>
      </c>
      <c r="I189" s="9" t="str">
        <f t="shared" si="8"/>
        <v>PICHINCHA|PUERTO QUITO</v>
      </c>
    </row>
    <row r="190" spans="1:9">
      <c r="A190" s="9" t="s">
        <v>183</v>
      </c>
      <c r="B190" s="9" t="s">
        <v>211</v>
      </c>
      <c r="C190" s="9" t="s">
        <v>214</v>
      </c>
      <c r="D190" s="9" t="str">
        <f t="shared" si="6"/>
        <v>CARCHI|TULCAN</v>
      </c>
      <c r="E190" s="9" t="str">
        <f t="shared" si="7"/>
        <v>CARCHI|TULCAN|JULIO ANDRADE</v>
      </c>
      <c r="G190" s="9" t="s">
        <v>790</v>
      </c>
      <c r="H190" s="9" t="s">
        <v>971</v>
      </c>
      <c r="I190" s="9" t="str">
        <f t="shared" si="8"/>
        <v>PICHINCHA|QUITO</v>
      </c>
    </row>
    <row r="191" spans="1:9">
      <c r="A191" s="9" t="s">
        <v>183</v>
      </c>
      <c r="B191" s="9" t="s">
        <v>211</v>
      </c>
      <c r="C191" s="9" t="s">
        <v>215</v>
      </c>
      <c r="D191" s="9" t="str">
        <f t="shared" si="6"/>
        <v>CARCHI|TULCAN</v>
      </c>
      <c r="E191" s="9" t="str">
        <f t="shared" si="7"/>
        <v>CARCHI|TULCAN|MALDONADO</v>
      </c>
      <c r="G191" s="9" t="s">
        <v>790</v>
      </c>
      <c r="H191" s="9" t="s">
        <v>1028</v>
      </c>
      <c r="I191" s="9" t="str">
        <f t="shared" si="8"/>
        <v>PICHINCHA|RUMINAHUI</v>
      </c>
    </row>
    <row r="192" spans="1:9">
      <c r="A192" s="9" t="s">
        <v>183</v>
      </c>
      <c r="B192" s="9" t="s">
        <v>211</v>
      </c>
      <c r="C192" s="9" t="s">
        <v>216</v>
      </c>
      <c r="D192" s="9" t="str">
        <f t="shared" si="6"/>
        <v>CARCHI|TULCAN</v>
      </c>
      <c r="E192" s="9" t="str">
        <f t="shared" si="7"/>
        <v>CARCHI|TULCAN|PIOTER</v>
      </c>
      <c r="G192" s="9" t="s">
        <v>790</v>
      </c>
      <c r="H192" s="9" t="s">
        <v>1033</v>
      </c>
      <c r="I192" s="9" t="str">
        <f t="shared" si="8"/>
        <v>PICHINCHA|SAN MIGUEL DE LOS BANCOS</v>
      </c>
    </row>
    <row r="193" spans="1:9">
      <c r="A193" s="9" t="s">
        <v>183</v>
      </c>
      <c r="B193" s="9" t="s">
        <v>211</v>
      </c>
      <c r="C193" s="9" t="s">
        <v>217</v>
      </c>
      <c r="D193" s="9" t="str">
        <f t="shared" si="6"/>
        <v>CARCHI|TULCAN</v>
      </c>
      <c r="E193" s="9" t="str">
        <f t="shared" si="7"/>
        <v>CARCHI|TULCAN|SANTA MARTHA DE CUBA</v>
      </c>
      <c r="G193" s="9" t="s">
        <v>1035</v>
      </c>
      <c r="H193" s="9" t="s">
        <v>193</v>
      </c>
      <c r="I193" s="9" t="str">
        <f t="shared" si="8"/>
        <v>SANTA ELENA|LA LIBERTAD</v>
      </c>
    </row>
    <row r="194" spans="1:9">
      <c r="A194" s="9" t="s">
        <v>183</v>
      </c>
      <c r="B194" s="9" t="s">
        <v>211</v>
      </c>
      <c r="C194" s="9" t="s">
        <v>218</v>
      </c>
      <c r="D194" s="9" t="str">
        <f t="shared" ref="D194:D257" si="9">_xlfn.CONCAT(A194&amp;"|"&amp;B194)</f>
        <v>CARCHI|TULCAN</v>
      </c>
      <c r="E194" s="9" t="str">
        <f t="shared" ref="E194:E257" si="10">_xlfn.CONCAT(A194,"|",B194,"|",C194)</f>
        <v>CARCHI|TULCAN|TOBAR DONOSO</v>
      </c>
      <c r="G194" s="9" t="s">
        <v>1035</v>
      </c>
      <c r="H194" s="9" t="s">
        <v>134</v>
      </c>
      <c r="I194" s="9" t="str">
        <f t="shared" ref="I194:I222" si="11">_xlfn.CONCAT(G194,"|",H194)</f>
        <v>SANTA ELENA|SALINAS</v>
      </c>
    </row>
    <row r="195" spans="1:9">
      <c r="A195" s="9" t="s">
        <v>183</v>
      </c>
      <c r="B195" s="9" t="s">
        <v>211</v>
      </c>
      <c r="C195" s="9" t="s">
        <v>219</v>
      </c>
      <c r="D195" s="9" t="str">
        <f t="shared" si="9"/>
        <v>CARCHI|TULCAN</v>
      </c>
      <c r="E195" s="9" t="str">
        <f t="shared" si="10"/>
        <v>CARCHI|TULCAN|TUFINO</v>
      </c>
      <c r="G195" s="9" t="s">
        <v>1035</v>
      </c>
      <c r="H195" s="9" t="s">
        <v>1035</v>
      </c>
      <c r="I195" s="9" t="str">
        <f t="shared" si="11"/>
        <v>SANTA ELENA|SANTA ELENA</v>
      </c>
    </row>
    <row r="196" spans="1:9">
      <c r="A196" s="9" t="s">
        <v>183</v>
      </c>
      <c r="B196" s="9" t="s">
        <v>211</v>
      </c>
      <c r="C196" s="9" t="s">
        <v>211</v>
      </c>
      <c r="D196" s="9" t="str">
        <f t="shared" si="9"/>
        <v>CARCHI|TULCAN</v>
      </c>
      <c r="E196" s="9" t="str">
        <f t="shared" si="10"/>
        <v>CARCHI|TULCAN|TULCAN</v>
      </c>
      <c r="G196" s="9" t="s">
        <v>1046</v>
      </c>
      <c r="H196" s="9" t="s">
        <v>1047</v>
      </c>
      <c r="I196" s="9" t="str">
        <f t="shared" si="11"/>
        <v>SANTO DOMINGO DE LOS TSACHILAS|LA CONCORDIA</v>
      </c>
    </row>
    <row r="197" spans="1:9">
      <c r="A197" s="9" t="s">
        <v>183</v>
      </c>
      <c r="B197" s="9" t="s">
        <v>211</v>
      </c>
      <c r="C197" s="9" t="s">
        <v>220</v>
      </c>
      <c r="D197" s="9" t="str">
        <f t="shared" si="9"/>
        <v>CARCHI|TULCAN</v>
      </c>
      <c r="E197" s="9" t="str">
        <f t="shared" si="10"/>
        <v>CARCHI|TULCAN|URBINA</v>
      </c>
      <c r="G197" s="9" t="s">
        <v>1046</v>
      </c>
      <c r="H197" s="9" t="s">
        <v>1051</v>
      </c>
      <c r="I197" s="9" t="str">
        <f t="shared" si="11"/>
        <v>SANTO DOMINGO DE LOS TSACHILAS|SANTO DOMINGO</v>
      </c>
    </row>
    <row r="198" spans="1:9">
      <c r="A198" s="9" t="s">
        <v>221</v>
      </c>
      <c r="B198" s="9" t="s">
        <v>222</v>
      </c>
      <c r="C198" s="9" t="s">
        <v>223</v>
      </c>
      <c r="D198" s="9" t="str">
        <f t="shared" si="9"/>
        <v>CHIMBORAZO|ALAUSI</v>
      </c>
      <c r="E198" s="9" t="str">
        <f t="shared" si="10"/>
        <v>CHIMBORAZO|ALAUSI|ACHUPALLAS</v>
      </c>
      <c r="G198" s="9" t="s">
        <v>1065</v>
      </c>
      <c r="H198" s="9" t="s">
        <v>1066</v>
      </c>
      <c r="I198" s="9" t="str">
        <f t="shared" si="11"/>
        <v>SUCUMBIOS|CASCALES</v>
      </c>
    </row>
    <row r="199" spans="1:9">
      <c r="A199" s="9" t="s">
        <v>221</v>
      </c>
      <c r="B199" s="9" t="s">
        <v>222</v>
      </c>
      <c r="C199" s="9" t="s">
        <v>222</v>
      </c>
      <c r="D199" s="9" t="str">
        <f t="shared" si="9"/>
        <v>CHIMBORAZO|ALAUSI</v>
      </c>
      <c r="E199" s="9" t="str">
        <f t="shared" si="10"/>
        <v>CHIMBORAZO|ALAUSI|ALAUSI</v>
      </c>
      <c r="G199" s="9" t="s">
        <v>1065</v>
      </c>
      <c r="H199" s="9" t="s">
        <v>1070</v>
      </c>
      <c r="I199" s="9" t="str">
        <f t="shared" si="11"/>
        <v>SUCUMBIOS|CUYABENO</v>
      </c>
    </row>
    <row r="200" spans="1:9">
      <c r="A200" s="9" t="s">
        <v>221</v>
      </c>
      <c r="B200" s="9" t="s">
        <v>222</v>
      </c>
      <c r="C200" s="9" t="s">
        <v>224</v>
      </c>
      <c r="D200" s="9" t="str">
        <f t="shared" si="9"/>
        <v>CHIMBORAZO|ALAUSI</v>
      </c>
      <c r="E200" s="9" t="str">
        <f t="shared" si="10"/>
        <v>CHIMBORAZO|ALAUSI|GUASUNTOS</v>
      </c>
      <c r="G200" s="9" t="s">
        <v>1065</v>
      </c>
      <c r="H200" s="9" t="s">
        <v>1073</v>
      </c>
      <c r="I200" s="9" t="str">
        <f t="shared" si="11"/>
        <v>SUCUMBIOS|GONZALO PIZARRO</v>
      </c>
    </row>
    <row r="201" spans="1:9">
      <c r="A201" s="9" t="s">
        <v>221</v>
      </c>
      <c r="B201" s="9" t="s">
        <v>222</v>
      </c>
      <c r="C201" s="9" t="s">
        <v>225</v>
      </c>
      <c r="D201" s="9" t="str">
        <f t="shared" si="9"/>
        <v>CHIMBORAZO|ALAUSI</v>
      </c>
      <c r="E201" s="9" t="str">
        <f t="shared" si="10"/>
        <v>CHIMBORAZO|ALAUSI|HUIGRA</v>
      </c>
      <c r="G201" s="9" t="s">
        <v>1065</v>
      </c>
      <c r="H201" s="9" t="s">
        <v>1077</v>
      </c>
      <c r="I201" s="9" t="str">
        <f t="shared" si="11"/>
        <v>SUCUMBIOS|LAGO AGRIO</v>
      </c>
    </row>
    <row r="202" spans="1:9">
      <c r="A202" s="9" t="s">
        <v>221</v>
      </c>
      <c r="B202" s="9" t="s">
        <v>222</v>
      </c>
      <c r="C202" s="9" t="s">
        <v>226</v>
      </c>
      <c r="D202" s="9" t="str">
        <f t="shared" si="9"/>
        <v>CHIMBORAZO|ALAUSI</v>
      </c>
      <c r="E202" s="9" t="str">
        <f t="shared" si="10"/>
        <v>CHIMBORAZO|ALAUSI|MULTITUD</v>
      </c>
      <c r="G202" s="9" t="s">
        <v>1065</v>
      </c>
      <c r="H202" s="9" t="s">
        <v>1085</v>
      </c>
      <c r="I202" s="9" t="str">
        <f t="shared" si="11"/>
        <v>SUCUMBIOS|PUTUMAYO</v>
      </c>
    </row>
    <row r="203" spans="1:9">
      <c r="A203" s="9" t="s">
        <v>221</v>
      </c>
      <c r="B203" s="9" t="s">
        <v>222</v>
      </c>
      <c r="C203" s="9" t="s">
        <v>227</v>
      </c>
      <c r="D203" s="9" t="str">
        <f t="shared" si="9"/>
        <v>CHIMBORAZO|ALAUSI</v>
      </c>
      <c r="E203" s="9" t="str">
        <f t="shared" si="10"/>
        <v>CHIMBORAZO|ALAUSI|PISTISHI</v>
      </c>
      <c r="G203" s="9" t="s">
        <v>1065</v>
      </c>
      <c r="H203" s="9" t="s">
        <v>1090</v>
      </c>
      <c r="I203" s="9" t="str">
        <f t="shared" si="11"/>
        <v>SUCUMBIOS|SHUSHUFINDI</v>
      </c>
    </row>
    <row r="204" spans="1:9">
      <c r="A204" s="9" t="s">
        <v>221</v>
      </c>
      <c r="B204" s="9" t="s">
        <v>222</v>
      </c>
      <c r="C204" s="9" t="s">
        <v>228</v>
      </c>
      <c r="D204" s="9" t="str">
        <f t="shared" si="9"/>
        <v>CHIMBORAZO|ALAUSI</v>
      </c>
      <c r="E204" s="9" t="str">
        <f t="shared" si="10"/>
        <v>CHIMBORAZO|ALAUSI|PUMALLACTA</v>
      </c>
      <c r="G204" s="9" t="s">
        <v>1065</v>
      </c>
      <c r="H204" s="9" t="s">
        <v>1065</v>
      </c>
      <c r="I204" s="9" t="str">
        <f t="shared" si="11"/>
        <v>SUCUMBIOS|SUCUMBIOS</v>
      </c>
    </row>
    <row r="205" spans="1:9">
      <c r="A205" s="9" t="s">
        <v>221</v>
      </c>
      <c r="B205" s="9" t="s">
        <v>222</v>
      </c>
      <c r="C205" s="9" t="s">
        <v>229</v>
      </c>
      <c r="D205" s="9" t="str">
        <f t="shared" si="9"/>
        <v>CHIMBORAZO|ALAUSI</v>
      </c>
      <c r="E205" s="9" t="str">
        <f t="shared" si="10"/>
        <v>CHIMBORAZO|ALAUSI|SEVILLA</v>
      </c>
      <c r="G205" s="9" t="s">
        <v>1100</v>
      </c>
      <c r="H205" s="9" t="s">
        <v>1101</v>
      </c>
      <c r="I205" s="9" t="str">
        <f t="shared" si="11"/>
        <v>TUNGURAHUA|AMBATO</v>
      </c>
    </row>
    <row r="206" spans="1:9">
      <c r="A206" s="9" t="s">
        <v>221</v>
      </c>
      <c r="B206" s="9" t="s">
        <v>222</v>
      </c>
      <c r="C206" s="9" t="s">
        <v>230</v>
      </c>
      <c r="D206" s="9" t="str">
        <f t="shared" si="9"/>
        <v>CHIMBORAZO|ALAUSI</v>
      </c>
      <c r="E206" s="9" t="str">
        <f t="shared" si="10"/>
        <v>CHIMBORAZO|ALAUSI|SIBAMBE</v>
      </c>
      <c r="G206" s="9" t="s">
        <v>1100</v>
      </c>
      <c r="H206" s="9" t="s">
        <v>1123</v>
      </c>
      <c r="I206" s="9" t="str">
        <f t="shared" si="11"/>
        <v>TUNGURAHUA|BANOS DE AGUA SANTA</v>
      </c>
    </row>
    <row r="207" spans="1:9">
      <c r="A207" s="9" t="s">
        <v>221</v>
      </c>
      <c r="B207" s="9" t="s">
        <v>222</v>
      </c>
      <c r="C207" s="9" t="s">
        <v>231</v>
      </c>
      <c r="D207" s="9" t="str">
        <f t="shared" si="9"/>
        <v>CHIMBORAZO|ALAUSI</v>
      </c>
      <c r="E207" s="9" t="str">
        <f t="shared" si="10"/>
        <v>CHIMBORAZO|ALAUSI|TIXAN</v>
      </c>
      <c r="G207" s="9" t="s">
        <v>1100</v>
      </c>
      <c r="H207" s="9" t="s">
        <v>1127</v>
      </c>
      <c r="I207" s="9" t="str">
        <f t="shared" si="11"/>
        <v>TUNGURAHUA|CEVALLOS</v>
      </c>
    </row>
    <row r="208" spans="1:9">
      <c r="A208" s="9" t="s">
        <v>221</v>
      </c>
      <c r="B208" s="9" t="s">
        <v>232</v>
      </c>
      <c r="C208" s="9" t="s">
        <v>232</v>
      </c>
      <c r="D208" s="9" t="str">
        <f t="shared" si="9"/>
        <v>CHIMBORAZO|CHAMBO</v>
      </c>
      <c r="E208" s="9" t="str">
        <f t="shared" si="10"/>
        <v>CHIMBORAZO|CHAMBO|CHAMBO</v>
      </c>
      <c r="G208" s="9" t="s">
        <v>1100</v>
      </c>
      <c r="H208" s="9" t="s">
        <v>1128</v>
      </c>
      <c r="I208" s="9" t="str">
        <f t="shared" si="11"/>
        <v>TUNGURAHUA|MOCHA</v>
      </c>
    </row>
    <row r="209" spans="1:9">
      <c r="A209" s="9" t="s">
        <v>221</v>
      </c>
      <c r="B209" s="9" t="s">
        <v>233</v>
      </c>
      <c r="C209" s="9" t="s">
        <v>234</v>
      </c>
      <c r="D209" s="9" t="str">
        <f t="shared" si="9"/>
        <v>CHIMBORAZO|CHUNCHI</v>
      </c>
      <c r="E209" s="9" t="str">
        <f t="shared" si="10"/>
        <v>CHIMBORAZO|CHUNCHI|CAPZOL</v>
      </c>
      <c r="G209" s="9" t="s">
        <v>1100</v>
      </c>
      <c r="H209" s="9" t="s">
        <v>1130</v>
      </c>
      <c r="I209" s="9" t="str">
        <f t="shared" si="11"/>
        <v>TUNGURAHUA|PATATE</v>
      </c>
    </row>
    <row r="210" spans="1:9">
      <c r="A210" s="9" t="s">
        <v>221</v>
      </c>
      <c r="B210" s="9" t="s">
        <v>233</v>
      </c>
      <c r="C210" s="9" t="s">
        <v>233</v>
      </c>
      <c r="D210" s="9" t="str">
        <f t="shared" si="9"/>
        <v>CHIMBORAZO|CHUNCHI</v>
      </c>
      <c r="E210" s="9" t="str">
        <f t="shared" si="10"/>
        <v>CHIMBORAZO|CHUNCHI|CHUNCHI</v>
      </c>
      <c r="G210" s="9" t="s">
        <v>1100</v>
      </c>
      <c r="H210" s="9" t="s">
        <v>1131</v>
      </c>
      <c r="I210" s="9" t="str">
        <f t="shared" si="11"/>
        <v>TUNGURAHUA|PELILEO</v>
      </c>
    </row>
    <row r="211" spans="1:9">
      <c r="A211" s="9" t="s">
        <v>221</v>
      </c>
      <c r="B211" s="9" t="s">
        <v>233</v>
      </c>
      <c r="C211" s="9" t="s">
        <v>235</v>
      </c>
      <c r="D211" s="9" t="str">
        <f t="shared" si="9"/>
        <v>CHIMBORAZO|CHUNCHI</v>
      </c>
      <c r="E211" s="9" t="str">
        <f t="shared" si="10"/>
        <v>CHIMBORAZO|CHUNCHI|COMPUD</v>
      </c>
      <c r="G211" s="9" t="s">
        <v>1100</v>
      </c>
      <c r="H211" s="9" t="s">
        <v>1138</v>
      </c>
      <c r="I211" s="9" t="str">
        <f t="shared" si="11"/>
        <v>TUNGURAHUA|PILLARO</v>
      </c>
    </row>
    <row r="212" spans="1:9">
      <c r="A212" s="9" t="s">
        <v>221</v>
      </c>
      <c r="B212" s="9" t="s">
        <v>233</v>
      </c>
      <c r="C212" s="9" t="s">
        <v>236</v>
      </c>
      <c r="D212" s="9" t="str">
        <f t="shared" si="9"/>
        <v>CHIMBORAZO|CHUNCHI</v>
      </c>
      <c r="E212" s="9" t="str">
        <f t="shared" si="10"/>
        <v>CHIMBORAZO|CHUNCHI|GONZOL</v>
      </c>
      <c r="G212" s="9" t="s">
        <v>1100</v>
      </c>
      <c r="H212" s="9" t="s">
        <v>1146</v>
      </c>
      <c r="I212" s="9" t="str">
        <f t="shared" si="11"/>
        <v>TUNGURAHUA|QUERO</v>
      </c>
    </row>
    <row r="213" spans="1:9">
      <c r="A213" s="9" t="s">
        <v>221</v>
      </c>
      <c r="B213" s="9" t="s">
        <v>233</v>
      </c>
      <c r="C213" s="9" t="s">
        <v>237</v>
      </c>
      <c r="D213" s="9" t="str">
        <f t="shared" si="9"/>
        <v>CHIMBORAZO|CHUNCHI</v>
      </c>
      <c r="E213" s="9" t="str">
        <f t="shared" si="10"/>
        <v>CHIMBORAZO|CHUNCHI|LLAGOS</v>
      </c>
      <c r="G213" s="9" t="s">
        <v>1100</v>
      </c>
      <c r="H213" s="9" t="s">
        <v>1148</v>
      </c>
      <c r="I213" s="9" t="str">
        <f t="shared" si="11"/>
        <v>TUNGURAHUA|TISALEO</v>
      </c>
    </row>
    <row r="214" spans="1:9">
      <c r="A214" s="9" t="s">
        <v>221</v>
      </c>
      <c r="B214" s="9" t="s">
        <v>238</v>
      </c>
      <c r="C214" s="9" t="s">
        <v>239</v>
      </c>
      <c r="D214" s="9" t="str">
        <f t="shared" si="9"/>
        <v>CHIMBORAZO|COLTA</v>
      </c>
      <c r="E214" s="9" t="str">
        <f t="shared" si="10"/>
        <v>CHIMBORAZO|COLTA|CAJABAMBA</v>
      </c>
      <c r="G214" s="9" t="s">
        <v>1150</v>
      </c>
      <c r="H214" s="9" t="s">
        <v>1151</v>
      </c>
      <c r="I214" s="9" t="str">
        <f t="shared" si="11"/>
        <v>ZAMORA CHINCHIPE|CENTINELA DEL CONDOR</v>
      </c>
    </row>
    <row r="215" spans="1:9">
      <c r="A215" s="9" t="s">
        <v>221</v>
      </c>
      <c r="B215" s="9" t="s">
        <v>238</v>
      </c>
      <c r="C215" s="9" t="s">
        <v>240</v>
      </c>
      <c r="D215" s="9" t="str">
        <f t="shared" si="9"/>
        <v>CHIMBORAZO|COLTA</v>
      </c>
      <c r="E215" s="9" t="str">
        <f t="shared" si="10"/>
        <v>CHIMBORAZO|COLTA|CANI</v>
      </c>
      <c r="G215" s="9" t="s">
        <v>1150</v>
      </c>
      <c r="H215" s="9" t="s">
        <v>1155</v>
      </c>
      <c r="I215" s="9" t="str">
        <f t="shared" si="11"/>
        <v>ZAMORA CHINCHIPE|CHINCHIPE</v>
      </c>
    </row>
    <row r="216" spans="1:9">
      <c r="A216" s="9" t="s">
        <v>221</v>
      </c>
      <c r="B216" s="9" t="s">
        <v>238</v>
      </c>
      <c r="C216" s="9" t="s">
        <v>241</v>
      </c>
      <c r="D216" s="9" t="str">
        <f t="shared" si="9"/>
        <v>CHIMBORAZO|COLTA</v>
      </c>
      <c r="E216" s="9" t="str">
        <f t="shared" si="10"/>
        <v>CHIMBORAZO|COLTA|COLUMBE</v>
      </c>
      <c r="G216" s="9" t="s">
        <v>1150</v>
      </c>
      <c r="H216" s="9" t="s">
        <v>1161</v>
      </c>
      <c r="I216" s="9" t="str">
        <f t="shared" si="11"/>
        <v>ZAMORA CHINCHIPE|EL PANGUI</v>
      </c>
    </row>
    <row r="217" spans="1:9">
      <c r="A217" s="9" t="s">
        <v>221</v>
      </c>
      <c r="B217" s="9" t="s">
        <v>238</v>
      </c>
      <c r="C217" s="9" t="s">
        <v>242</v>
      </c>
      <c r="D217" s="9" t="str">
        <f t="shared" si="9"/>
        <v>CHIMBORAZO|COLTA</v>
      </c>
      <c r="E217" s="9" t="str">
        <f t="shared" si="10"/>
        <v>CHIMBORAZO|COLTA|JUAN DE VELASCO</v>
      </c>
      <c r="G217" s="9" t="s">
        <v>1150</v>
      </c>
      <c r="H217" s="9" t="s">
        <v>1165</v>
      </c>
      <c r="I217" s="9" t="str">
        <f t="shared" si="11"/>
        <v>ZAMORA CHINCHIPE|NANGARITZA</v>
      </c>
    </row>
    <row r="218" spans="1:9">
      <c r="A218" s="9" t="s">
        <v>221</v>
      </c>
      <c r="B218" s="9" t="s">
        <v>238</v>
      </c>
      <c r="C218" s="9" t="s">
        <v>243</v>
      </c>
      <c r="D218" s="9" t="str">
        <f t="shared" si="9"/>
        <v>CHIMBORAZO|COLTA</v>
      </c>
      <c r="E218" s="9" t="str">
        <f t="shared" si="10"/>
        <v>CHIMBORAZO|COLTA|SANTIAGO DE QUITO</v>
      </c>
      <c r="G218" s="9" t="s">
        <v>1150</v>
      </c>
      <c r="H218" s="9" t="s">
        <v>1169</v>
      </c>
      <c r="I218" s="9" t="str">
        <f t="shared" si="11"/>
        <v>ZAMORA CHINCHIPE|PALANDA</v>
      </c>
    </row>
    <row r="219" spans="1:9">
      <c r="A219" s="9" t="s">
        <v>221</v>
      </c>
      <c r="B219" s="9" t="s">
        <v>238</v>
      </c>
      <c r="C219" s="9" t="s">
        <v>244</v>
      </c>
      <c r="D219" s="9" t="str">
        <f t="shared" si="9"/>
        <v>CHIMBORAZO|COLTA</v>
      </c>
      <c r="E219" s="9" t="str">
        <f t="shared" si="10"/>
        <v>CHIMBORAZO|COLTA|SICALPA</v>
      </c>
      <c r="G219" s="9" t="s">
        <v>1150</v>
      </c>
      <c r="H219" s="9" t="s">
        <v>1174</v>
      </c>
      <c r="I219" s="9" t="str">
        <f t="shared" si="11"/>
        <v>ZAMORA CHINCHIPE|PAQUISHA</v>
      </c>
    </row>
    <row r="220" spans="1:9">
      <c r="A220" s="9" t="s">
        <v>221</v>
      </c>
      <c r="B220" s="9" t="s">
        <v>238</v>
      </c>
      <c r="C220" s="9" t="s">
        <v>245</v>
      </c>
      <c r="D220" s="9" t="str">
        <f t="shared" si="9"/>
        <v>CHIMBORAZO|COLTA</v>
      </c>
      <c r="E220" s="9" t="str">
        <f t="shared" si="10"/>
        <v>CHIMBORAZO|COLTA|VILLA LA UNION</v>
      </c>
      <c r="G220" s="9" t="s">
        <v>1150</v>
      </c>
      <c r="H220" s="9" t="s">
        <v>1176</v>
      </c>
      <c r="I220" s="9" t="str">
        <f t="shared" si="11"/>
        <v>ZAMORA CHINCHIPE|YACUAMBI</v>
      </c>
    </row>
    <row r="221" spans="1:9">
      <c r="A221" s="9" t="s">
        <v>221</v>
      </c>
      <c r="B221" s="9" t="s">
        <v>246</v>
      </c>
      <c r="C221" s="9" t="s">
        <v>246</v>
      </c>
      <c r="D221" s="9" t="str">
        <f t="shared" si="9"/>
        <v>CHIMBORAZO|CUMANDA</v>
      </c>
      <c r="E221" s="9" t="str">
        <f t="shared" si="10"/>
        <v>CHIMBORAZO|CUMANDA|CUMANDA</v>
      </c>
      <c r="G221" s="9" t="s">
        <v>1150</v>
      </c>
      <c r="H221" s="9" t="s">
        <v>1179</v>
      </c>
      <c r="I221" s="9" t="str">
        <f t="shared" si="11"/>
        <v>ZAMORA CHINCHIPE|YANTZAZA</v>
      </c>
    </row>
    <row r="222" spans="1:9">
      <c r="A222" s="9" t="s">
        <v>221</v>
      </c>
      <c r="B222" s="9" t="s">
        <v>247</v>
      </c>
      <c r="C222" s="9" t="s">
        <v>248</v>
      </c>
      <c r="D222" s="9" t="str">
        <f t="shared" si="9"/>
        <v>CHIMBORAZO|GUAMOTE</v>
      </c>
      <c r="E222" s="9" t="str">
        <f t="shared" si="10"/>
        <v>CHIMBORAZO|GUAMOTE|CEBADAS</v>
      </c>
      <c r="G222" s="14" t="s">
        <v>1150</v>
      </c>
      <c r="H222" s="14" t="s">
        <v>1182</v>
      </c>
      <c r="I222" s="14" t="str">
        <f t="shared" si="11"/>
        <v>ZAMORA CHINCHIPE|ZAMORA</v>
      </c>
    </row>
    <row r="223" spans="1:9">
      <c r="A223" s="9" t="s">
        <v>221</v>
      </c>
      <c r="B223" s="9" t="s">
        <v>247</v>
      </c>
      <c r="C223" s="9" t="s">
        <v>247</v>
      </c>
      <c r="D223" s="9" t="str">
        <f t="shared" si="9"/>
        <v>CHIMBORAZO|GUAMOTE</v>
      </c>
      <c r="E223" s="9" t="str">
        <f t="shared" si="10"/>
        <v>CHIMBORAZO|GUAMOTE|GUAMOTE</v>
      </c>
      <c r="I223" s="36"/>
    </row>
    <row r="224" spans="1:9">
      <c r="A224" s="9" t="s">
        <v>221</v>
      </c>
      <c r="B224" s="9" t="s">
        <v>247</v>
      </c>
      <c r="C224" s="9" t="s">
        <v>249</v>
      </c>
      <c r="D224" s="9" t="str">
        <f t="shared" si="9"/>
        <v>CHIMBORAZO|GUAMOTE</v>
      </c>
      <c r="E224" s="9" t="str">
        <f t="shared" si="10"/>
        <v>CHIMBORAZO|GUAMOTE|PALMIRA</v>
      </c>
      <c r="I224" s="36"/>
    </row>
    <row r="225" spans="1:9">
      <c r="A225" s="9" t="s">
        <v>221</v>
      </c>
      <c r="B225" s="9" t="s">
        <v>250</v>
      </c>
      <c r="C225" s="9" t="s">
        <v>251</v>
      </c>
      <c r="D225" s="9" t="str">
        <f t="shared" si="9"/>
        <v>CHIMBORAZO|GUANO</v>
      </c>
      <c r="E225" s="9" t="str">
        <f t="shared" si="10"/>
        <v>CHIMBORAZO|GUANO|EL ROSARIO</v>
      </c>
      <c r="I225" s="36"/>
    </row>
    <row r="226" spans="1:9">
      <c r="A226" s="9" t="s">
        <v>221</v>
      </c>
      <c r="B226" s="9" t="s">
        <v>250</v>
      </c>
      <c r="C226" s="9" t="s">
        <v>252</v>
      </c>
      <c r="D226" s="9" t="str">
        <f t="shared" si="9"/>
        <v>CHIMBORAZO|GUANO</v>
      </c>
      <c r="E226" s="9" t="str">
        <f t="shared" si="10"/>
        <v>CHIMBORAZO|GUANO|GUANANDO</v>
      </c>
      <c r="I226" s="36"/>
    </row>
    <row r="227" spans="1:9">
      <c r="A227" s="9" t="s">
        <v>221</v>
      </c>
      <c r="B227" s="9" t="s">
        <v>250</v>
      </c>
      <c r="C227" s="9" t="s">
        <v>250</v>
      </c>
      <c r="D227" s="9" t="str">
        <f t="shared" si="9"/>
        <v>CHIMBORAZO|GUANO</v>
      </c>
      <c r="E227" s="9" t="str">
        <f t="shared" si="10"/>
        <v>CHIMBORAZO|GUANO|GUANO</v>
      </c>
      <c r="I227" s="36"/>
    </row>
    <row r="228" spans="1:9">
      <c r="A228" s="9" t="s">
        <v>221</v>
      </c>
      <c r="B228" s="9" t="s">
        <v>250</v>
      </c>
      <c r="C228" s="9" t="s">
        <v>253</v>
      </c>
      <c r="D228" s="9" t="str">
        <f t="shared" si="9"/>
        <v>CHIMBORAZO|GUANO</v>
      </c>
      <c r="E228" s="9" t="str">
        <f t="shared" si="10"/>
        <v>CHIMBORAZO|GUANO|ILAPO</v>
      </c>
      <c r="I228" s="36"/>
    </row>
    <row r="229" spans="1:9">
      <c r="A229" s="9" t="s">
        <v>221</v>
      </c>
      <c r="B229" s="9" t="s">
        <v>250</v>
      </c>
      <c r="C229" s="9" t="s">
        <v>254</v>
      </c>
      <c r="D229" s="9" t="str">
        <f t="shared" si="9"/>
        <v>CHIMBORAZO|GUANO</v>
      </c>
      <c r="E229" s="9" t="str">
        <f t="shared" si="10"/>
        <v>CHIMBORAZO|GUANO|LA MATRIZ</v>
      </c>
      <c r="I229" s="36"/>
    </row>
    <row r="230" spans="1:9">
      <c r="A230" s="9" t="s">
        <v>221</v>
      </c>
      <c r="B230" s="9" t="s">
        <v>250</v>
      </c>
      <c r="C230" s="9" t="s">
        <v>255</v>
      </c>
      <c r="D230" s="9" t="str">
        <f t="shared" si="9"/>
        <v>CHIMBORAZO|GUANO</v>
      </c>
      <c r="E230" s="9" t="str">
        <f t="shared" si="10"/>
        <v>CHIMBORAZO|GUANO|LA PROVIDENCIA</v>
      </c>
      <c r="I230" s="36"/>
    </row>
    <row r="231" spans="1:9">
      <c r="A231" s="9" t="s">
        <v>221</v>
      </c>
      <c r="B231" s="9" t="s">
        <v>250</v>
      </c>
      <c r="C231" s="9" t="s">
        <v>256</v>
      </c>
      <c r="D231" s="9" t="str">
        <f t="shared" si="9"/>
        <v>CHIMBORAZO|GUANO</v>
      </c>
      <c r="E231" s="9" t="str">
        <f t="shared" si="10"/>
        <v>CHIMBORAZO|GUANO|SAN ANDRES</v>
      </c>
      <c r="I231" s="36"/>
    </row>
    <row r="232" spans="1:9">
      <c r="A232" s="9" t="s">
        <v>221</v>
      </c>
      <c r="B232" s="9" t="s">
        <v>250</v>
      </c>
      <c r="C232" s="9" t="s">
        <v>73</v>
      </c>
      <c r="D232" s="9" t="str">
        <f t="shared" si="9"/>
        <v>CHIMBORAZO|GUANO</v>
      </c>
      <c r="E232" s="9" t="str">
        <f t="shared" si="10"/>
        <v>CHIMBORAZO|GUANO|SAN GERARDO</v>
      </c>
      <c r="I232" s="36"/>
    </row>
    <row r="233" spans="1:9">
      <c r="A233" s="9" t="s">
        <v>221</v>
      </c>
      <c r="B233" s="9" t="s">
        <v>250</v>
      </c>
      <c r="C233" s="9" t="s">
        <v>257</v>
      </c>
      <c r="D233" s="9" t="str">
        <f t="shared" si="9"/>
        <v>CHIMBORAZO|GUANO</v>
      </c>
      <c r="E233" s="9" t="str">
        <f t="shared" si="10"/>
        <v>CHIMBORAZO|GUANO|SAN ISIDRO DE PATULU</v>
      </c>
      <c r="I233" s="36"/>
    </row>
    <row r="234" spans="1:9">
      <c r="A234" s="9" t="s">
        <v>221</v>
      </c>
      <c r="B234" s="9" t="s">
        <v>250</v>
      </c>
      <c r="C234" s="9" t="s">
        <v>258</v>
      </c>
      <c r="D234" s="9" t="str">
        <f t="shared" si="9"/>
        <v>CHIMBORAZO|GUANO</v>
      </c>
      <c r="E234" s="9" t="str">
        <f t="shared" si="10"/>
        <v>CHIMBORAZO|GUANO|SAN JOSE DEL CHAZO</v>
      </c>
      <c r="I234" s="36"/>
    </row>
    <row r="235" spans="1:9">
      <c r="A235" s="9" t="s">
        <v>221</v>
      </c>
      <c r="B235" s="9" t="s">
        <v>250</v>
      </c>
      <c r="C235" s="9" t="s">
        <v>259</v>
      </c>
      <c r="D235" s="9" t="str">
        <f t="shared" si="9"/>
        <v>CHIMBORAZO|GUANO</v>
      </c>
      <c r="E235" s="9" t="str">
        <f t="shared" si="10"/>
        <v>CHIMBORAZO|GUANO|SANTA FE DE GALAN</v>
      </c>
      <c r="I235" s="36"/>
    </row>
    <row r="236" spans="1:9">
      <c r="A236" s="9" t="s">
        <v>221</v>
      </c>
      <c r="B236" s="9" t="s">
        <v>250</v>
      </c>
      <c r="C236" s="9" t="s">
        <v>260</v>
      </c>
      <c r="D236" s="9" t="str">
        <f t="shared" si="9"/>
        <v>CHIMBORAZO|GUANO</v>
      </c>
      <c r="E236" s="9" t="str">
        <f t="shared" si="10"/>
        <v>CHIMBORAZO|GUANO|VALPARAISO</v>
      </c>
      <c r="I236" s="36"/>
    </row>
    <row r="237" spans="1:9">
      <c r="A237" s="9" t="s">
        <v>221</v>
      </c>
      <c r="B237" s="9" t="s">
        <v>261</v>
      </c>
      <c r="C237" s="9" t="s">
        <v>261</v>
      </c>
      <c r="D237" s="9" t="str">
        <f t="shared" si="9"/>
        <v>CHIMBORAZO|PALLATANGA</v>
      </c>
      <c r="E237" s="9" t="str">
        <f t="shared" si="10"/>
        <v>CHIMBORAZO|PALLATANGA|PALLATANGA</v>
      </c>
      <c r="I237" s="36"/>
    </row>
    <row r="238" spans="1:9">
      <c r="A238" s="9" t="s">
        <v>221</v>
      </c>
      <c r="B238" s="9" t="s">
        <v>262</v>
      </c>
      <c r="C238" s="9" t="s">
        <v>263</v>
      </c>
      <c r="D238" s="9" t="str">
        <f t="shared" si="9"/>
        <v>CHIMBORAZO|PENIPE</v>
      </c>
      <c r="E238" s="9" t="str">
        <f t="shared" si="10"/>
        <v>CHIMBORAZO|PENIPE|BILBAO</v>
      </c>
      <c r="I238" s="36"/>
    </row>
    <row r="239" spans="1:9">
      <c r="A239" s="9" t="s">
        <v>221</v>
      </c>
      <c r="B239" s="9" t="s">
        <v>262</v>
      </c>
      <c r="C239" s="9" t="s">
        <v>264</v>
      </c>
      <c r="D239" s="9" t="str">
        <f t="shared" si="9"/>
        <v>CHIMBORAZO|PENIPE</v>
      </c>
      <c r="E239" s="9" t="str">
        <f t="shared" si="10"/>
        <v>CHIMBORAZO|PENIPE|EL ALTAR</v>
      </c>
      <c r="I239" s="36"/>
    </row>
    <row r="240" spans="1:9">
      <c r="A240" s="9" t="s">
        <v>221</v>
      </c>
      <c r="B240" s="9" t="s">
        <v>262</v>
      </c>
      <c r="C240" s="9" t="s">
        <v>265</v>
      </c>
      <c r="D240" s="9" t="str">
        <f t="shared" si="9"/>
        <v>CHIMBORAZO|PENIPE</v>
      </c>
      <c r="E240" s="9" t="str">
        <f t="shared" si="10"/>
        <v>CHIMBORAZO|PENIPE|LA CANDELARIA</v>
      </c>
      <c r="I240" s="36"/>
    </row>
    <row r="241" spans="1:9">
      <c r="A241" s="9" t="s">
        <v>221</v>
      </c>
      <c r="B241" s="9" t="s">
        <v>262</v>
      </c>
      <c r="C241" s="9" t="s">
        <v>266</v>
      </c>
      <c r="D241" s="9" t="str">
        <f t="shared" si="9"/>
        <v>CHIMBORAZO|PENIPE</v>
      </c>
      <c r="E241" s="9" t="str">
        <f t="shared" si="10"/>
        <v>CHIMBORAZO|PENIPE|MATUS</v>
      </c>
      <c r="I241" s="36"/>
    </row>
    <row r="242" spans="1:9">
      <c r="A242" s="9" t="s">
        <v>221</v>
      </c>
      <c r="B242" s="9" t="s">
        <v>262</v>
      </c>
      <c r="C242" s="9" t="s">
        <v>262</v>
      </c>
      <c r="D242" s="9" t="str">
        <f t="shared" si="9"/>
        <v>CHIMBORAZO|PENIPE</v>
      </c>
      <c r="E242" s="9" t="str">
        <f t="shared" si="10"/>
        <v>CHIMBORAZO|PENIPE|PENIPE</v>
      </c>
      <c r="I242" s="36"/>
    </row>
    <row r="243" spans="1:9">
      <c r="A243" s="9" t="s">
        <v>221</v>
      </c>
      <c r="B243" s="9" t="s">
        <v>262</v>
      </c>
      <c r="C243" s="9" t="s">
        <v>267</v>
      </c>
      <c r="D243" s="9" t="str">
        <f t="shared" si="9"/>
        <v>CHIMBORAZO|PENIPE</v>
      </c>
      <c r="E243" s="9" t="str">
        <f t="shared" si="10"/>
        <v>CHIMBORAZO|PENIPE|PUELA</v>
      </c>
      <c r="I243" s="36"/>
    </row>
    <row r="244" spans="1:9">
      <c r="A244" s="9" t="s">
        <v>221</v>
      </c>
      <c r="B244" s="9" t="s">
        <v>262</v>
      </c>
      <c r="C244" s="9" t="s">
        <v>268</v>
      </c>
      <c r="D244" s="9" t="str">
        <f t="shared" si="9"/>
        <v>CHIMBORAZO|PENIPE</v>
      </c>
      <c r="E244" s="9" t="str">
        <f t="shared" si="10"/>
        <v>CHIMBORAZO|PENIPE|SAN ANTONIO DE BAYUSHIG</v>
      </c>
      <c r="I244" s="36"/>
    </row>
    <row r="245" spans="1:9">
      <c r="A245" s="9" t="s">
        <v>221</v>
      </c>
      <c r="B245" s="9" t="s">
        <v>269</v>
      </c>
      <c r="C245" s="9" t="s">
        <v>270</v>
      </c>
      <c r="D245" s="9" t="str">
        <f t="shared" si="9"/>
        <v>CHIMBORAZO|RIOBAMBA</v>
      </c>
      <c r="E245" s="9" t="str">
        <f t="shared" si="10"/>
        <v>CHIMBORAZO|RIOBAMBA|CACHA</v>
      </c>
      <c r="I245" s="36"/>
    </row>
    <row r="246" spans="1:9">
      <c r="A246" s="9" t="s">
        <v>221</v>
      </c>
      <c r="B246" s="9" t="s">
        <v>269</v>
      </c>
      <c r="C246" s="9" t="s">
        <v>271</v>
      </c>
      <c r="D246" s="9" t="str">
        <f t="shared" si="9"/>
        <v>CHIMBORAZO|RIOBAMBA</v>
      </c>
      <c r="E246" s="9" t="str">
        <f t="shared" si="10"/>
        <v>CHIMBORAZO|RIOBAMBA|CALPI</v>
      </c>
      <c r="I246" s="36"/>
    </row>
    <row r="247" spans="1:9">
      <c r="A247" s="9" t="s">
        <v>221</v>
      </c>
      <c r="B247" s="9" t="s">
        <v>269</v>
      </c>
      <c r="C247" s="9" t="s">
        <v>272</v>
      </c>
      <c r="D247" s="9" t="str">
        <f t="shared" si="9"/>
        <v>CHIMBORAZO|RIOBAMBA</v>
      </c>
      <c r="E247" s="9" t="str">
        <f t="shared" si="10"/>
        <v>CHIMBORAZO|RIOBAMBA|CUBIJIES</v>
      </c>
      <c r="I247" s="36"/>
    </row>
    <row r="248" spans="1:9">
      <c r="A248" s="9" t="s">
        <v>221</v>
      </c>
      <c r="B248" s="9" t="s">
        <v>269</v>
      </c>
      <c r="C248" s="9" t="s">
        <v>273</v>
      </c>
      <c r="D248" s="9" t="str">
        <f t="shared" si="9"/>
        <v>CHIMBORAZO|RIOBAMBA</v>
      </c>
      <c r="E248" s="9" t="str">
        <f t="shared" si="10"/>
        <v>CHIMBORAZO|RIOBAMBA|FLORES</v>
      </c>
      <c r="I248" s="36"/>
    </row>
    <row r="249" spans="1:9">
      <c r="A249" s="9" t="s">
        <v>221</v>
      </c>
      <c r="B249" s="9" t="s">
        <v>269</v>
      </c>
      <c r="C249" s="9" t="s">
        <v>274</v>
      </c>
      <c r="D249" s="9" t="str">
        <f t="shared" si="9"/>
        <v>CHIMBORAZO|RIOBAMBA</v>
      </c>
      <c r="E249" s="9" t="str">
        <f t="shared" si="10"/>
        <v>CHIMBORAZO|RIOBAMBA|LICAN</v>
      </c>
      <c r="I249" s="36"/>
    </row>
    <row r="250" spans="1:9">
      <c r="A250" s="9" t="s">
        <v>221</v>
      </c>
      <c r="B250" s="9" t="s">
        <v>269</v>
      </c>
      <c r="C250" s="9" t="s">
        <v>275</v>
      </c>
      <c r="D250" s="9" t="str">
        <f t="shared" si="9"/>
        <v>CHIMBORAZO|RIOBAMBA</v>
      </c>
      <c r="E250" s="9" t="str">
        <f t="shared" si="10"/>
        <v>CHIMBORAZO|RIOBAMBA|LICTO</v>
      </c>
      <c r="I250" s="36"/>
    </row>
    <row r="251" spans="1:9">
      <c r="A251" s="9" t="s">
        <v>221</v>
      </c>
      <c r="B251" s="9" t="s">
        <v>269</v>
      </c>
      <c r="C251" s="9" t="s">
        <v>276</v>
      </c>
      <c r="D251" s="9" t="str">
        <f t="shared" si="9"/>
        <v>CHIMBORAZO|RIOBAMBA</v>
      </c>
      <c r="E251" s="9" t="str">
        <f t="shared" si="10"/>
        <v>CHIMBORAZO|RIOBAMBA|LIZARZABURU</v>
      </c>
      <c r="I251" s="36"/>
    </row>
    <row r="252" spans="1:9">
      <c r="A252" s="9" t="s">
        <v>221</v>
      </c>
      <c r="B252" s="9" t="s">
        <v>269</v>
      </c>
      <c r="C252" s="9" t="s">
        <v>215</v>
      </c>
      <c r="D252" s="9" t="str">
        <f t="shared" si="9"/>
        <v>CHIMBORAZO|RIOBAMBA</v>
      </c>
      <c r="E252" s="9" t="str">
        <f t="shared" si="10"/>
        <v>CHIMBORAZO|RIOBAMBA|MALDONADO</v>
      </c>
      <c r="I252" s="36"/>
    </row>
    <row r="253" spans="1:9">
      <c r="A253" s="9" t="s">
        <v>221</v>
      </c>
      <c r="B253" s="9" t="s">
        <v>269</v>
      </c>
      <c r="C253" s="9" t="s">
        <v>277</v>
      </c>
      <c r="D253" s="9" t="str">
        <f t="shared" si="9"/>
        <v>CHIMBORAZO|RIOBAMBA</v>
      </c>
      <c r="E253" s="9" t="str">
        <f t="shared" si="10"/>
        <v>CHIMBORAZO|RIOBAMBA|PUNGALA</v>
      </c>
      <c r="I253" s="36"/>
    </row>
    <row r="254" spans="1:9">
      <c r="A254" s="9" t="s">
        <v>221</v>
      </c>
      <c r="B254" s="9" t="s">
        <v>269</v>
      </c>
      <c r="C254" s="9" t="s">
        <v>278</v>
      </c>
      <c r="D254" s="9" t="str">
        <f t="shared" si="9"/>
        <v>CHIMBORAZO|RIOBAMBA</v>
      </c>
      <c r="E254" s="9" t="str">
        <f t="shared" si="10"/>
        <v>CHIMBORAZO|RIOBAMBA|PUNIN</v>
      </c>
      <c r="I254" s="36"/>
    </row>
    <row r="255" spans="1:9">
      <c r="A255" s="9" t="s">
        <v>221</v>
      </c>
      <c r="B255" s="9" t="s">
        <v>269</v>
      </c>
      <c r="C255" s="9" t="s">
        <v>279</v>
      </c>
      <c r="D255" s="9" t="str">
        <f t="shared" si="9"/>
        <v>CHIMBORAZO|RIOBAMBA</v>
      </c>
      <c r="E255" s="9" t="str">
        <f t="shared" si="10"/>
        <v>CHIMBORAZO|RIOBAMBA|QUIMIAG</v>
      </c>
      <c r="I255" s="36"/>
    </row>
    <row r="256" spans="1:9">
      <c r="A256" s="9" t="s">
        <v>221</v>
      </c>
      <c r="B256" s="9" t="s">
        <v>269</v>
      </c>
      <c r="C256" s="9" t="s">
        <v>269</v>
      </c>
      <c r="D256" s="9" t="str">
        <f t="shared" si="9"/>
        <v>CHIMBORAZO|RIOBAMBA</v>
      </c>
      <c r="E256" s="9" t="str">
        <f t="shared" si="10"/>
        <v>CHIMBORAZO|RIOBAMBA|RIOBAMBA</v>
      </c>
      <c r="I256" s="36"/>
    </row>
    <row r="257" spans="1:9">
      <c r="A257" s="9" t="s">
        <v>221</v>
      </c>
      <c r="B257" s="9" t="s">
        <v>269</v>
      </c>
      <c r="C257" s="9" t="s">
        <v>81</v>
      </c>
      <c r="D257" s="9" t="str">
        <f t="shared" si="9"/>
        <v>CHIMBORAZO|RIOBAMBA</v>
      </c>
      <c r="E257" s="9" t="str">
        <f t="shared" si="10"/>
        <v>CHIMBORAZO|RIOBAMBA|SAN JUAN</v>
      </c>
      <c r="I257" s="36"/>
    </row>
    <row r="258" spans="1:9">
      <c r="A258" s="9" t="s">
        <v>221</v>
      </c>
      <c r="B258" s="9" t="s">
        <v>269</v>
      </c>
      <c r="C258" s="9" t="s">
        <v>280</v>
      </c>
      <c r="D258" s="9" t="str">
        <f t="shared" ref="D258:D321" si="12">_xlfn.CONCAT(A258&amp;"|"&amp;B258)</f>
        <v>CHIMBORAZO|RIOBAMBA</v>
      </c>
      <c r="E258" s="9" t="str">
        <f t="shared" ref="E258:E321" si="13">_xlfn.CONCAT(A258,"|",B258,"|",C258)</f>
        <v>CHIMBORAZO|RIOBAMBA|SAN LUIS</v>
      </c>
      <c r="I258" s="36"/>
    </row>
    <row r="259" spans="1:9">
      <c r="A259" s="9" t="s">
        <v>221</v>
      </c>
      <c r="B259" s="9" t="s">
        <v>269</v>
      </c>
      <c r="C259" s="9" t="s">
        <v>281</v>
      </c>
      <c r="D259" s="9" t="str">
        <f t="shared" si="12"/>
        <v>CHIMBORAZO|RIOBAMBA</v>
      </c>
      <c r="E259" s="9" t="str">
        <f t="shared" si="13"/>
        <v>CHIMBORAZO|RIOBAMBA|VELASCO</v>
      </c>
      <c r="I259" s="36"/>
    </row>
    <row r="260" spans="1:9">
      <c r="A260" s="9" t="s">
        <v>221</v>
      </c>
      <c r="B260" s="9" t="s">
        <v>269</v>
      </c>
      <c r="C260" s="9" t="s">
        <v>282</v>
      </c>
      <c r="D260" s="9" t="str">
        <f t="shared" si="12"/>
        <v>CHIMBORAZO|RIOBAMBA</v>
      </c>
      <c r="E260" s="9" t="str">
        <f t="shared" si="13"/>
        <v>CHIMBORAZO|RIOBAMBA|VELOZ</v>
      </c>
      <c r="I260" s="36"/>
    </row>
    <row r="261" spans="1:9">
      <c r="A261" s="9" t="s">
        <v>221</v>
      </c>
      <c r="B261" s="9" t="s">
        <v>269</v>
      </c>
      <c r="C261" s="9" t="s">
        <v>283</v>
      </c>
      <c r="D261" s="9" t="str">
        <f t="shared" si="12"/>
        <v>CHIMBORAZO|RIOBAMBA</v>
      </c>
      <c r="E261" s="9" t="str">
        <f t="shared" si="13"/>
        <v>CHIMBORAZO|RIOBAMBA|YARUQUIES</v>
      </c>
      <c r="I261" s="36"/>
    </row>
    <row r="262" spans="1:9">
      <c r="A262" s="9" t="s">
        <v>284</v>
      </c>
      <c r="B262" s="9" t="s">
        <v>285</v>
      </c>
      <c r="C262" s="9" t="s">
        <v>286</v>
      </c>
      <c r="D262" s="9" t="str">
        <f t="shared" si="12"/>
        <v>COTOPAXI|LA MANA</v>
      </c>
      <c r="E262" s="9" t="str">
        <f t="shared" si="13"/>
        <v>COTOPAXI|LA MANA|EL CARMEN</v>
      </c>
      <c r="I262" s="36"/>
    </row>
    <row r="263" spans="1:9">
      <c r="A263" s="9" t="s">
        <v>284</v>
      </c>
      <c r="B263" s="9" t="s">
        <v>285</v>
      </c>
      <c r="C263" s="9" t="s">
        <v>287</v>
      </c>
      <c r="D263" s="9" t="str">
        <f t="shared" si="12"/>
        <v>COTOPAXI|LA MANA</v>
      </c>
      <c r="E263" s="9" t="str">
        <f t="shared" si="13"/>
        <v>COTOPAXI|LA MANA|EL TRIUNFO</v>
      </c>
      <c r="I263" s="36"/>
    </row>
    <row r="264" spans="1:9">
      <c r="A264" s="9" t="s">
        <v>284</v>
      </c>
      <c r="B264" s="9" t="s">
        <v>285</v>
      </c>
      <c r="C264" s="9" t="s">
        <v>288</v>
      </c>
      <c r="D264" s="9" t="str">
        <f t="shared" si="12"/>
        <v>COTOPAXI|LA MANA</v>
      </c>
      <c r="E264" s="9" t="str">
        <f t="shared" si="13"/>
        <v>COTOPAXI|LA MANA|GUASAGANDA</v>
      </c>
      <c r="I264" s="36"/>
    </row>
    <row r="265" spans="1:9">
      <c r="A265" s="9" t="s">
        <v>284</v>
      </c>
      <c r="B265" s="9" t="s">
        <v>285</v>
      </c>
      <c r="C265" s="9" t="s">
        <v>285</v>
      </c>
      <c r="D265" s="9" t="str">
        <f t="shared" si="12"/>
        <v>COTOPAXI|LA MANA</v>
      </c>
      <c r="E265" s="9" t="str">
        <f t="shared" si="13"/>
        <v>COTOPAXI|LA MANA|LA MANA</v>
      </c>
      <c r="I265" s="36"/>
    </row>
    <row r="266" spans="1:9">
      <c r="A266" s="9" t="s">
        <v>284</v>
      </c>
      <c r="B266" s="9" t="s">
        <v>285</v>
      </c>
      <c r="C266" s="9" t="s">
        <v>289</v>
      </c>
      <c r="D266" s="9" t="str">
        <f t="shared" si="12"/>
        <v>COTOPAXI|LA MANA</v>
      </c>
      <c r="E266" s="9" t="str">
        <f t="shared" si="13"/>
        <v>COTOPAXI|LA MANA|PUCAYACU</v>
      </c>
      <c r="I266" s="36"/>
    </row>
    <row r="267" spans="1:9">
      <c r="A267" s="9" t="s">
        <v>284</v>
      </c>
      <c r="B267" s="9" t="s">
        <v>290</v>
      </c>
      <c r="C267" s="9" t="s">
        <v>291</v>
      </c>
      <c r="D267" s="9" t="str">
        <f t="shared" si="12"/>
        <v>COTOPAXI|LATACUNGA</v>
      </c>
      <c r="E267" s="9" t="str">
        <f t="shared" si="13"/>
        <v>COTOPAXI|LATACUNGA|ALAQUEZ</v>
      </c>
      <c r="I267" s="36"/>
    </row>
    <row r="268" spans="1:9">
      <c r="A268" s="9" t="s">
        <v>284</v>
      </c>
      <c r="B268" s="9" t="s">
        <v>290</v>
      </c>
      <c r="C268" s="9" t="s">
        <v>292</v>
      </c>
      <c r="D268" s="9" t="str">
        <f t="shared" si="12"/>
        <v>COTOPAXI|LATACUNGA</v>
      </c>
      <c r="E268" s="9" t="str">
        <f t="shared" si="13"/>
        <v>COTOPAXI|LATACUNGA|BELISARIO QUEVEDO</v>
      </c>
      <c r="I268" s="36"/>
    </row>
    <row r="269" spans="1:9">
      <c r="A269" s="9" t="s">
        <v>284</v>
      </c>
      <c r="B269" s="9" t="s">
        <v>290</v>
      </c>
      <c r="C269" s="9" t="s">
        <v>293</v>
      </c>
      <c r="D269" s="9" t="str">
        <f t="shared" si="12"/>
        <v>COTOPAXI|LATACUNGA</v>
      </c>
      <c r="E269" s="9" t="str">
        <f t="shared" si="13"/>
        <v>COTOPAXI|LATACUNGA|ELOY ALFARO (SAN FELIPE)</v>
      </c>
      <c r="I269" s="36"/>
    </row>
    <row r="270" spans="1:9">
      <c r="A270" s="9" t="s">
        <v>284</v>
      </c>
      <c r="B270" s="9" t="s">
        <v>290</v>
      </c>
      <c r="C270" s="9" t="s">
        <v>294</v>
      </c>
      <c r="D270" s="9" t="str">
        <f t="shared" si="12"/>
        <v>COTOPAXI|LATACUNGA</v>
      </c>
      <c r="E270" s="9" t="str">
        <f t="shared" si="13"/>
        <v>COTOPAXI|LATACUNGA|GUAYTACAMA</v>
      </c>
      <c r="I270" s="36"/>
    </row>
    <row r="271" spans="1:9">
      <c r="A271" s="9" t="s">
        <v>284</v>
      </c>
      <c r="B271" s="9" t="s">
        <v>290</v>
      </c>
      <c r="C271" s="9" t="s">
        <v>295</v>
      </c>
      <c r="D271" s="9" t="str">
        <f t="shared" si="12"/>
        <v>COTOPAXI|LATACUNGA</v>
      </c>
      <c r="E271" s="9" t="str">
        <f t="shared" si="13"/>
        <v>COTOPAXI|LATACUNGA|IGNACIO FLORES (PARQUE FLORES)</v>
      </c>
      <c r="I271" s="36"/>
    </row>
    <row r="272" spans="1:9">
      <c r="A272" s="9" t="s">
        <v>284</v>
      </c>
      <c r="B272" s="9" t="s">
        <v>290</v>
      </c>
      <c r="C272" s="9" t="s">
        <v>296</v>
      </c>
      <c r="D272" s="9" t="str">
        <f t="shared" si="12"/>
        <v>COTOPAXI|LATACUNGA</v>
      </c>
      <c r="E272" s="9" t="str">
        <f t="shared" si="13"/>
        <v>COTOPAXI|LATACUNGA|JOSEGUANGO BAJO</v>
      </c>
      <c r="I272" s="36"/>
    </row>
    <row r="273" spans="1:9">
      <c r="A273" s="9" t="s">
        <v>284</v>
      </c>
      <c r="B273" s="9" t="s">
        <v>290</v>
      </c>
      <c r="C273" s="9" t="s">
        <v>297</v>
      </c>
      <c r="D273" s="9" t="str">
        <f t="shared" si="12"/>
        <v>COTOPAXI|LATACUNGA</v>
      </c>
      <c r="E273" s="9" t="str">
        <f t="shared" si="13"/>
        <v>COTOPAXI|LATACUNGA|JUAN MONTALVO (SAN SEBASTIAN)</v>
      </c>
      <c r="I273" s="36"/>
    </row>
    <row r="274" spans="1:9">
      <c r="A274" s="9" t="s">
        <v>284</v>
      </c>
      <c r="B274" s="9" t="s">
        <v>290</v>
      </c>
      <c r="C274" s="9" t="s">
        <v>254</v>
      </c>
      <c r="D274" s="9" t="str">
        <f t="shared" si="12"/>
        <v>COTOPAXI|LATACUNGA</v>
      </c>
      <c r="E274" s="9" t="str">
        <f t="shared" si="13"/>
        <v>COTOPAXI|LATACUNGA|LA MATRIZ</v>
      </c>
      <c r="I274" s="36"/>
    </row>
    <row r="275" spans="1:9">
      <c r="A275" s="9" t="s">
        <v>284</v>
      </c>
      <c r="B275" s="9" t="s">
        <v>290</v>
      </c>
      <c r="C275" s="9" t="s">
        <v>290</v>
      </c>
      <c r="D275" s="9" t="str">
        <f t="shared" si="12"/>
        <v>COTOPAXI|LATACUNGA</v>
      </c>
      <c r="E275" s="9" t="str">
        <f t="shared" si="13"/>
        <v>COTOPAXI|LATACUNGA|LATACUNGA</v>
      </c>
      <c r="I275" s="36"/>
    </row>
    <row r="276" spans="1:9">
      <c r="A276" s="9" t="s">
        <v>284</v>
      </c>
      <c r="B276" s="9" t="s">
        <v>290</v>
      </c>
      <c r="C276" s="9" t="s">
        <v>298</v>
      </c>
      <c r="D276" s="9" t="str">
        <f t="shared" si="12"/>
        <v>COTOPAXI|LATACUNGA</v>
      </c>
      <c r="E276" s="9" t="str">
        <f t="shared" si="13"/>
        <v>COTOPAXI|LATACUNGA|MULALO</v>
      </c>
      <c r="I276" s="36"/>
    </row>
    <row r="277" spans="1:9">
      <c r="A277" s="9" t="s">
        <v>284</v>
      </c>
      <c r="B277" s="9" t="s">
        <v>290</v>
      </c>
      <c r="C277" s="9" t="s">
        <v>299</v>
      </c>
      <c r="D277" s="9" t="str">
        <f t="shared" si="12"/>
        <v>COTOPAXI|LATACUNGA</v>
      </c>
      <c r="E277" s="9" t="str">
        <f t="shared" si="13"/>
        <v>COTOPAXI|LATACUNGA|ONCE DE NOVIEMBRE</v>
      </c>
      <c r="I277" s="36"/>
    </row>
    <row r="278" spans="1:9">
      <c r="A278" s="9" t="s">
        <v>284</v>
      </c>
      <c r="B278" s="9" t="s">
        <v>290</v>
      </c>
      <c r="C278" s="9" t="s">
        <v>300</v>
      </c>
      <c r="D278" s="9" t="str">
        <f t="shared" si="12"/>
        <v>COTOPAXI|LATACUNGA</v>
      </c>
      <c r="E278" s="9" t="str">
        <f t="shared" si="13"/>
        <v>COTOPAXI|LATACUNGA|POALO</v>
      </c>
      <c r="I278" s="36"/>
    </row>
    <row r="279" spans="1:9">
      <c r="A279" s="9" t="s">
        <v>284</v>
      </c>
      <c r="B279" s="9" t="s">
        <v>290</v>
      </c>
      <c r="C279" s="9" t="s">
        <v>301</v>
      </c>
      <c r="D279" s="9" t="str">
        <f t="shared" si="12"/>
        <v>COTOPAXI|LATACUNGA</v>
      </c>
      <c r="E279" s="9" t="str">
        <f t="shared" si="13"/>
        <v>COTOPAXI|LATACUNGA|SAN BUENAVENTURA</v>
      </c>
      <c r="I279" s="36"/>
    </row>
    <row r="280" spans="1:9">
      <c r="A280" s="9" t="s">
        <v>284</v>
      </c>
      <c r="B280" s="9" t="s">
        <v>290</v>
      </c>
      <c r="C280" s="9" t="s">
        <v>302</v>
      </c>
      <c r="D280" s="9" t="str">
        <f t="shared" si="12"/>
        <v>COTOPAXI|LATACUNGA</v>
      </c>
      <c r="E280" s="9" t="str">
        <f t="shared" si="13"/>
        <v>COTOPAXI|LATACUNGA|SAN JUAN DE PASTOCALLE</v>
      </c>
      <c r="I280" s="36"/>
    </row>
    <row r="281" spans="1:9">
      <c r="A281" s="9" t="s">
        <v>284</v>
      </c>
      <c r="B281" s="9" t="s">
        <v>290</v>
      </c>
      <c r="C281" s="9" t="s">
        <v>303</v>
      </c>
      <c r="D281" s="9" t="str">
        <f t="shared" si="12"/>
        <v>COTOPAXI|LATACUNGA</v>
      </c>
      <c r="E281" s="9" t="str">
        <f t="shared" si="13"/>
        <v>COTOPAXI|LATACUNGA|TANICUCHI</v>
      </c>
      <c r="I281" s="36"/>
    </row>
    <row r="282" spans="1:9">
      <c r="A282" s="9" t="s">
        <v>284</v>
      </c>
      <c r="B282" s="9" t="s">
        <v>290</v>
      </c>
      <c r="C282" s="9" t="s">
        <v>304</v>
      </c>
      <c r="D282" s="9" t="str">
        <f t="shared" si="12"/>
        <v>COTOPAXI|LATACUNGA</v>
      </c>
      <c r="E282" s="9" t="str">
        <f t="shared" si="13"/>
        <v>COTOPAXI|LATACUNGA|TOACASO</v>
      </c>
      <c r="I282" s="36"/>
    </row>
    <row r="283" spans="1:9">
      <c r="A283" s="9" t="s">
        <v>284</v>
      </c>
      <c r="B283" s="9" t="s">
        <v>305</v>
      </c>
      <c r="C283" s="9" t="s">
        <v>306</v>
      </c>
      <c r="D283" s="9" t="str">
        <f t="shared" si="12"/>
        <v>COTOPAXI|PANGUA</v>
      </c>
      <c r="E283" s="9" t="str">
        <f t="shared" si="13"/>
        <v>COTOPAXI|PANGUA|EL CORAZON</v>
      </c>
      <c r="I283" s="36"/>
    </row>
    <row r="284" spans="1:9">
      <c r="A284" s="9" t="s">
        <v>284</v>
      </c>
      <c r="B284" s="9" t="s">
        <v>305</v>
      </c>
      <c r="C284" s="9" t="s">
        <v>307</v>
      </c>
      <c r="D284" s="9" t="str">
        <f t="shared" si="12"/>
        <v>COTOPAXI|PANGUA</v>
      </c>
      <c r="E284" s="9" t="str">
        <f t="shared" si="13"/>
        <v>COTOPAXI|PANGUA|MORASPUNGO</v>
      </c>
      <c r="I284" s="36"/>
    </row>
    <row r="285" spans="1:9">
      <c r="A285" s="9" t="s">
        <v>284</v>
      </c>
      <c r="B285" s="9" t="s">
        <v>305</v>
      </c>
      <c r="C285" s="9" t="s">
        <v>308</v>
      </c>
      <c r="D285" s="9" t="str">
        <f t="shared" si="12"/>
        <v>COTOPAXI|PANGUA</v>
      </c>
      <c r="E285" s="9" t="str">
        <f t="shared" si="13"/>
        <v>COTOPAXI|PANGUA|PINLLOPATA</v>
      </c>
      <c r="I285" s="36"/>
    </row>
    <row r="286" spans="1:9">
      <c r="A286" s="9" t="s">
        <v>284</v>
      </c>
      <c r="B286" s="9" t="s">
        <v>305</v>
      </c>
      <c r="C286" s="9" t="s">
        <v>309</v>
      </c>
      <c r="D286" s="9" t="str">
        <f t="shared" si="12"/>
        <v>COTOPAXI|PANGUA</v>
      </c>
      <c r="E286" s="9" t="str">
        <f t="shared" si="13"/>
        <v>COTOPAXI|PANGUA|RAMON CAMPANA</v>
      </c>
      <c r="I286" s="36"/>
    </row>
    <row r="287" spans="1:9">
      <c r="A287" s="9" t="s">
        <v>284</v>
      </c>
      <c r="B287" s="9" t="s">
        <v>310</v>
      </c>
      <c r="C287" s="9" t="s">
        <v>311</v>
      </c>
      <c r="D287" s="9" t="str">
        <f t="shared" si="12"/>
        <v>COTOPAXI|PUJILI</v>
      </c>
      <c r="E287" s="9" t="str">
        <f t="shared" si="13"/>
        <v>COTOPAXI|PUJILI|ANGAMARCA</v>
      </c>
      <c r="I287" s="36"/>
    </row>
    <row r="288" spans="1:9">
      <c r="A288" s="9" t="s">
        <v>284</v>
      </c>
      <c r="B288" s="9" t="s">
        <v>310</v>
      </c>
      <c r="C288" s="9" t="s">
        <v>312</v>
      </c>
      <c r="D288" s="9" t="str">
        <f t="shared" si="12"/>
        <v>COTOPAXI|PUJILI</v>
      </c>
      <c r="E288" s="9" t="str">
        <f t="shared" si="13"/>
        <v>COTOPAXI|PUJILI|GUANGAJE</v>
      </c>
      <c r="I288" s="36"/>
    </row>
    <row r="289" spans="1:9">
      <c r="A289" s="9" t="s">
        <v>284</v>
      </c>
      <c r="B289" s="9" t="s">
        <v>310</v>
      </c>
      <c r="C289" s="9" t="s">
        <v>313</v>
      </c>
      <c r="D289" s="9" t="str">
        <f t="shared" si="12"/>
        <v>COTOPAXI|PUJILI</v>
      </c>
      <c r="E289" s="9" t="str">
        <f t="shared" si="13"/>
        <v>COTOPAXI|PUJILI|LA VICTORIA</v>
      </c>
      <c r="I289" s="36"/>
    </row>
    <row r="290" spans="1:9">
      <c r="A290" s="9" t="s">
        <v>284</v>
      </c>
      <c r="B290" s="9" t="s">
        <v>310</v>
      </c>
      <c r="C290" s="9" t="s">
        <v>314</v>
      </c>
      <c r="D290" s="9" t="str">
        <f t="shared" si="12"/>
        <v>COTOPAXI|PUJILI</v>
      </c>
      <c r="E290" s="9" t="str">
        <f t="shared" si="13"/>
        <v>COTOPAXI|PUJILI|PILALO</v>
      </c>
      <c r="I290" s="36"/>
    </row>
    <row r="291" spans="1:9">
      <c r="A291" s="9" t="s">
        <v>284</v>
      </c>
      <c r="B291" s="9" t="s">
        <v>310</v>
      </c>
      <c r="C291" s="9" t="s">
        <v>310</v>
      </c>
      <c r="D291" s="9" t="str">
        <f t="shared" si="12"/>
        <v>COTOPAXI|PUJILI</v>
      </c>
      <c r="E291" s="9" t="str">
        <f t="shared" si="13"/>
        <v>COTOPAXI|PUJILI|PUJILI</v>
      </c>
      <c r="I291" s="36"/>
    </row>
    <row r="292" spans="1:9">
      <c r="A292" s="9" t="s">
        <v>284</v>
      </c>
      <c r="B292" s="9" t="s">
        <v>310</v>
      </c>
      <c r="C292" s="9" t="s">
        <v>315</v>
      </c>
      <c r="D292" s="9" t="str">
        <f t="shared" si="12"/>
        <v>COTOPAXI|PUJILI</v>
      </c>
      <c r="E292" s="9" t="str">
        <f t="shared" si="13"/>
        <v>COTOPAXI|PUJILI|TINGO</v>
      </c>
      <c r="I292" s="36"/>
    </row>
    <row r="293" spans="1:9">
      <c r="A293" s="9" t="s">
        <v>284</v>
      </c>
      <c r="B293" s="9" t="s">
        <v>310</v>
      </c>
      <c r="C293" s="9" t="s">
        <v>316</v>
      </c>
      <c r="D293" s="9" t="str">
        <f t="shared" si="12"/>
        <v>COTOPAXI|PUJILI</v>
      </c>
      <c r="E293" s="9" t="str">
        <f t="shared" si="13"/>
        <v>COTOPAXI|PUJILI|ZUMBAHUA</v>
      </c>
      <c r="I293" s="36"/>
    </row>
    <row r="294" spans="1:9">
      <c r="A294" s="9" t="s">
        <v>284</v>
      </c>
      <c r="B294" s="9" t="s">
        <v>317</v>
      </c>
      <c r="C294" s="9" t="s">
        <v>318</v>
      </c>
      <c r="D294" s="9" t="str">
        <f t="shared" si="12"/>
        <v>COTOPAXI|SALCEDO</v>
      </c>
      <c r="E294" s="9" t="str">
        <f t="shared" si="13"/>
        <v>COTOPAXI|SALCEDO|ANTONIO JOSE HOLGUIN</v>
      </c>
      <c r="I294" s="36"/>
    </row>
    <row r="295" spans="1:9">
      <c r="A295" s="9" t="s">
        <v>284</v>
      </c>
      <c r="B295" s="9" t="s">
        <v>317</v>
      </c>
      <c r="C295" s="9" t="s">
        <v>319</v>
      </c>
      <c r="D295" s="9" t="str">
        <f t="shared" si="12"/>
        <v>COTOPAXI|SALCEDO</v>
      </c>
      <c r="E295" s="9" t="str">
        <f t="shared" si="13"/>
        <v>COTOPAXI|SALCEDO|CUSUBAMBA</v>
      </c>
      <c r="I295" s="36"/>
    </row>
    <row r="296" spans="1:9">
      <c r="A296" s="9" t="s">
        <v>284</v>
      </c>
      <c r="B296" s="9" t="s">
        <v>317</v>
      </c>
      <c r="C296" s="9" t="s">
        <v>320</v>
      </c>
      <c r="D296" s="9" t="str">
        <f t="shared" si="12"/>
        <v>COTOPAXI|SALCEDO</v>
      </c>
      <c r="E296" s="9" t="str">
        <f t="shared" si="13"/>
        <v>COTOPAXI|SALCEDO|MULALILLO</v>
      </c>
      <c r="I296" s="36"/>
    </row>
    <row r="297" spans="1:9">
      <c r="A297" s="9" t="s">
        <v>284</v>
      </c>
      <c r="B297" s="9" t="s">
        <v>317</v>
      </c>
      <c r="C297" s="9" t="s">
        <v>321</v>
      </c>
      <c r="D297" s="9" t="str">
        <f t="shared" si="12"/>
        <v>COTOPAXI|SALCEDO</v>
      </c>
      <c r="E297" s="9" t="str">
        <f t="shared" si="13"/>
        <v>COTOPAXI|SALCEDO|MULLIQUINDIL</v>
      </c>
      <c r="I297" s="36"/>
    </row>
    <row r="298" spans="1:9">
      <c r="A298" s="9" t="s">
        <v>284</v>
      </c>
      <c r="B298" s="9" t="s">
        <v>317</v>
      </c>
      <c r="C298" s="9" t="s">
        <v>322</v>
      </c>
      <c r="D298" s="9" t="str">
        <f t="shared" si="12"/>
        <v>COTOPAXI|SALCEDO</v>
      </c>
      <c r="E298" s="9" t="str">
        <f t="shared" si="13"/>
        <v>COTOPAXI|SALCEDO|PANSALEO</v>
      </c>
      <c r="I298" s="36"/>
    </row>
    <row r="299" spans="1:9">
      <c r="A299" s="9" t="s">
        <v>284</v>
      </c>
      <c r="B299" s="9" t="s">
        <v>317</v>
      </c>
      <c r="C299" s="9" t="s">
        <v>142</v>
      </c>
      <c r="D299" s="9" t="str">
        <f t="shared" si="12"/>
        <v>COTOPAXI|SALCEDO</v>
      </c>
      <c r="E299" s="9" t="str">
        <f t="shared" si="13"/>
        <v>COTOPAXI|SALCEDO|SAN MIGUEL</v>
      </c>
      <c r="I299" s="36"/>
    </row>
    <row r="300" spans="1:9">
      <c r="A300" s="9" t="s">
        <v>284</v>
      </c>
      <c r="B300" s="9" t="s">
        <v>323</v>
      </c>
      <c r="C300" s="9" t="s">
        <v>324</v>
      </c>
      <c r="D300" s="9" t="str">
        <f t="shared" si="12"/>
        <v>COTOPAXI|SAQUISILI</v>
      </c>
      <c r="E300" s="9" t="str">
        <f t="shared" si="13"/>
        <v>COTOPAXI|SAQUISILI|CANCHAGUA</v>
      </c>
      <c r="I300" s="36"/>
    </row>
    <row r="301" spans="1:9">
      <c r="A301" s="9" t="s">
        <v>284</v>
      </c>
      <c r="B301" s="9" t="s">
        <v>323</v>
      </c>
      <c r="C301" s="9" t="s">
        <v>325</v>
      </c>
      <c r="D301" s="9" t="str">
        <f t="shared" si="12"/>
        <v>COTOPAXI|SAQUISILI</v>
      </c>
      <c r="E301" s="9" t="str">
        <f t="shared" si="13"/>
        <v>COTOPAXI|SAQUISILI|CHANTILIN</v>
      </c>
      <c r="I301" s="36"/>
    </row>
    <row r="302" spans="1:9">
      <c r="A302" s="9" t="s">
        <v>284</v>
      </c>
      <c r="B302" s="9" t="s">
        <v>323</v>
      </c>
      <c r="C302" s="9" t="s">
        <v>326</v>
      </c>
      <c r="D302" s="9" t="str">
        <f t="shared" si="12"/>
        <v>COTOPAXI|SAQUISILI</v>
      </c>
      <c r="E302" s="9" t="str">
        <f t="shared" si="13"/>
        <v>COTOPAXI|SAQUISILI|COCHAPAMBA</v>
      </c>
      <c r="I302" s="36"/>
    </row>
    <row r="303" spans="1:9">
      <c r="A303" s="9" t="s">
        <v>284</v>
      </c>
      <c r="B303" s="9" t="s">
        <v>323</v>
      </c>
      <c r="C303" s="9" t="s">
        <v>323</v>
      </c>
      <c r="D303" s="9" t="str">
        <f t="shared" si="12"/>
        <v>COTOPAXI|SAQUISILI</v>
      </c>
      <c r="E303" s="9" t="str">
        <f t="shared" si="13"/>
        <v>COTOPAXI|SAQUISILI|SAQUISILI</v>
      </c>
      <c r="I303" s="36"/>
    </row>
    <row r="304" spans="1:9">
      <c r="A304" s="9" t="s">
        <v>284</v>
      </c>
      <c r="B304" s="9" t="s">
        <v>327</v>
      </c>
      <c r="C304" s="9" t="s">
        <v>328</v>
      </c>
      <c r="D304" s="9" t="str">
        <f t="shared" si="12"/>
        <v>COTOPAXI|SIGCHOS</v>
      </c>
      <c r="E304" s="9" t="str">
        <f t="shared" si="13"/>
        <v>COTOPAXI|SIGCHOS|CHUGCHILLAN</v>
      </c>
      <c r="I304" s="36"/>
    </row>
    <row r="305" spans="1:9">
      <c r="A305" s="9" t="s">
        <v>284</v>
      </c>
      <c r="B305" s="9" t="s">
        <v>327</v>
      </c>
      <c r="C305" s="9" t="s">
        <v>329</v>
      </c>
      <c r="D305" s="9" t="str">
        <f t="shared" si="12"/>
        <v>COTOPAXI|SIGCHOS</v>
      </c>
      <c r="E305" s="9" t="str">
        <f t="shared" si="13"/>
        <v>COTOPAXI|SIGCHOS|ISINLIVI</v>
      </c>
      <c r="I305" s="36"/>
    </row>
    <row r="306" spans="1:9">
      <c r="A306" s="9" t="s">
        <v>284</v>
      </c>
      <c r="B306" s="9" t="s">
        <v>327</v>
      </c>
      <c r="C306" s="9" t="s">
        <v>330</v>
      </c>
      <c r="D306" s="9" t="str">
        <f t="shared" si="12"/>
        <v>COTOPAXI|SIGCHOS</v>
      </c>
      <c r="E306" s="9" t="str">
        <f t="shared" si="13"/>
        <v>COTOPAXI|SIGCHOS|LAS PAMPAS</v>
      </c>
      <c r="I306" s="36"/>
    </row>
    <row r="307" spans="1:9">
      <c r="A307" s="9" t="s">
        <v>284</v>
      </c>
      <c r="B307" s="9" t="s">
        <v>327</v>
      </c>
      <c r="C307" s="9" t="s">
        <v>331</v>
      </c>
      <c r="D307" s="9" t="str">
        <f t="shared" si="12"/>
        <v>COTOPAXI|SIGCHOS</v>
      </c>
      <c r="E307" s="9" t="str">
        <f t="shared" si="13"/>
        <v>COTOPAXI|SIGCHOS|PALO QUEMADO</v>
      </c>
      <c r="I307" s="36"/>
    </row>
    <row r="308" spans="1:9">
      <c r="A308" s="9" t="s">
        <v>284</v>
      </c>
      <c r="B308" s="9" t="s">
        <v>327</v>
      </c>
      <c r="C308" s="9" t="s">
        <v>327</v>
      </c>
      <c r="D308" s="9" t="str">
        <f t="shared" si="12"/>
        <v>COTOPAXI|SIGCHOS</v>
      </c>
      <c r="E308" s="9" t="str">
        <f t="shared" si="13"/>
        <v>COTOPAXI|SIGCHOS|SIGCHOS</v>
      </c>
      <c r="I308" s="36"/>
    </row>
    <row r="309" spans="1:9">
      <c r="A309" s="9" t="s">
        <v>332</v>
      </c>
      <c r="B309" s="9" t="s">
        <v>333</v>
      </c>
      <c r="C309" s="9" t="s">
        <v>333</v>
      </c>
      <c r="D309" s="9" t="str">
        <f t="shared" si="12"/>
        <v>EL ORO|ARENILLAS</v>
      </c>
      <c r="E309" s="9" t="str">
        <f t="shared" si="13"/>
        <v>EL ORO|ARENILLAS|ARENILLAS</v>
      </c>
      <c r="I309" s="36"/>
    </row>
    <row r="310" spans="1:9">
      <c r="A310" s="9" t="s">
        <v>332</v>
      </c>
      <c r="B310" s="9" t="s">
        <v>333</v>
      </c>
      <c r="C310" s="9" t="s">
        <v>334</v>
      </c>
      <c r="D310" s="9" t="str">
        <f t="shared" si="12"/>
        <v>EL ORO|ARENILLAS</v>
      </c>
      <c r="E310" s="9" t="str">
        <f t="shared" si="13"/>
        <v>EL ORO|ARENILLAS|CARCABON</v>
      </c>
      <c r="I310" s="36"/>
    </row>
    <row r="311" spans="1:9">
      <c r="A311" s="9" t="s">
        <v>332</v>
      </c>
      <c r="B311" s="9" t="s">
        <v>333</v>
      </c>
      <c r="C311" s="9" t="s">
        <v>335</v>
      </c>
      <c r="D311" s="9" t="str">
        <f t="shared" si="12"/>
        <v>EL ORO|ARENILLAS</v>
      </c>
      <c r="E311" s="9" t="str">
        <f t="shared" si="13"/>
        <v>EL ORO|ARENILLAS|CHACRAS</v>
      </c>
      <c r="I311" s="36"/>
    </row>
    <row r="312" spans="1:9">
      <c r="A312" s="9" t="s">
        <v>332</v>
      </c>
      <c r="B312" s="9" t="s">
        <v>333</v>
      </c>
      <c r="C312" s="9" t="s">
        <v>336</v>
      </c>
      <c r="D312" s="9" t="str">
        <f t="shared" si="12"/>
        <v>EL ORO|ARENILLAS</v>
      </c>
      <c r="E312" s="9" t="str">
        <f t="shared" si="13"/>
        <v>EL ORO|ARENILLAS|LA CUCA</v>
      </c>
      <c r="I312" s="36"/>
    </row>
    <row r="313" spans="1:9">
      <c r="A313" s="9" t="s">
        <v>332</v>
      </c>
      <c r="B313" s="9" t="s">
        <v>333</v>
      </c>
      <c r="C313" s="9" t="s">
        <v>337</v>
      </c>
      <c r="D313" s="9" t="str">
        <f t="shared" si="12"/>
        <v>EL ORO|ARENILLAS</v>
      </c>
      <c r="E313" s="9" t="str">
        <f t="shared" si="13"/>
        <v>EL ORO|ARENILLAS|PALMALES</v>
      </c>
      <c r="I313" s="36"/>
    </row>
    <row r="314" spans="1:9">
      <c r="A314" s="9" t="s">
        <v>332</v>
      </c>
      <c r="B314" s="9" t="s">
        <v>338</v>
      </c>
      <c r="C314" s="9" t="s">
        <v>339</v>
      </c>
      <c r="D314" s="9" t="str">
        <f t="shared" si="12"/>
        <v>EL ORO|ATAHUALPA</v>
      </c>
      <c r="E314" s="9" t="str">
        <f t="shared" si="13"/>
        <v>EL ORO|ATAHUALPA|AYAPAMBA</v>
      </c>
      <c r="I314" s="36"/>
    </row>
    <row r="315" spans="1:9">
      <c r="A315" s="9" t="s">
        <v>332</v>
      </c>
      <c r="B315" s="9" t="s">
        <v>338</v>
      </c>
      <c r="C315" s="9" t="s">
        <v>340</v>
      </c>
      <c r="D315" s="9" t="str">
        <f t="shared" si="12"/>
        <v>EL ORO|ATAHUALPA</v>
      </c>
      <c r="E315" s="9" t="str">
        <f t="shared" si="13"/>
        <v>EL ORO|ATAHUALPA|CORDONCILLO</v>
      </c>
      <c r="I315" s="36"/>
    </row>
    <row r="316" spans="1:9">
      <c r="A316" s="9" t="s">
        <v>332</v>
      </c>
      <c r="B316" s="9" t="s">
        <v>338</v>
      </c>
      <c r="C316" s="9" t="s">
        <v>341</v>
      </c>
      <c r="D316" s="9" t="str">
        <f t="shared" si="12"/>
        <v>EL ORO|ATAHUALPA</v>
      </c>
      <c r="E316" s="9" t="str">
        <f t="shared" si="13"/>
        <v>EL ORO|ATAHUALPA|MILAGRO</v>
      </c>
      <c r="I316" s="36"/>
    </row>
    <row r="317" spans="1:9">
      <c r="A317" s="9" t="s">
        <v>332</v>
      </c>
      <c r="B317" s="9" t="s">
        <v>338</v>
      </c>
      <c r="C317" s="9" t="s">
        <v>51</v>
      </c>
      <c r="D317" s="9" t="str">
        <f t="shared" si="12"/>
        <v>EL ORO|ATAHUALPA</v>
      </c>
      <c r="E317" s="9" t="str">
        <f t="shared" si="13"/>
        <v>EL ORO|ATAHUALPA|PACCHA</v>
      </c>
      <c r="I317" s="36"/>
    </row>
    <row r="318" spans="1:9">
      <c r="A318" s="9" t="s">
        <v>332</v>
      </c>
      <c r="B318" s="9" t="s">
        <v>338</v>
      </c>
      <c r="C318" s="9" t="s">
        <v>207</v>
      </c>
      <c r="D318" s="9" t="str">
        <f t="shared" si="12"/>
        <v>EL ORO|ATAHUALPA</v>
      </c>
      <c r="E318" s="9" t="str">
        <f t="shared" si="13"/>
        <v>EL ORO|ATAHUALPA|SAN JOSE</v>
      </c>
      <c r="I318" s="36"/>
    </row>
    <row r="319" spans="1:9">
      <c r="A319" s="9" t="s">
        <v>332</v>
      </c>
      <c r="B319" s="9" t="s">
        <v>338</v>
      </c>
      <c r="C319" s="9" t="s">
        <v>342</v>
      </c>
      <c r="D319" s="9" t="str">
        <f t="shared" si="12"/>
        <v>EL ORO|ATAHUALPA</v>
      </c>
      <c r="E319" s="9" t="str">
        <f t="shared" si="13"/>
        <v>EL ORO|ATAHUALPA|SAN JUAN DE CERRO AZUL</v>
      </c>
      <c r="I319" s="36"/>
    </row>
    <row r="320" spans="1:9">
      <c r="A320" s="9" t="s">
        <v>332</v>
      </c>
      <c r="B320" s="9" t="s">
        <v>343</v>
      </c>
      <c r="C320" s="9" t="s">
        <v>343</v>
      </c>
      <c r="D320" s="9" t="str">
        <f t="shared" si="12"/>
        <v>EL ORO|BALSAS</v>
      </c>
      <c r="E320" s="9" t="str">
        <f t="shared" si="13"/>
        <v>EL ORO|BALSAS|BALSAS</v>
      </c>
      <c r="I320" s="36"/>
    </row>
    <row r="321" spans="1:9">
      <c r="A321" s="9" t="s">
        <v>332</v>
      </c>
      <c r="B321" s="9" t="s">
        <v>343</v>
      </c>
      <c r="C321" s="9" t="s">
        <v>344</v>
      </c>
      <c r="D321" s="9" t="str">
        <f t="shared" si="12"/>
        <v>EL ORO|BALSAS</v>
      </c>
      <c r="E321" s="9" t="str">
        <f t="shared" si="13"/>
        <v>EL ORO|BALSAS|BELLAMARIA</v>
      </c>
      <c r="I321" s="36"/>
    </row>
    <row r="322" spans="1:9">
      <c r="A322" s="9" t="s">
        <v>332</v>
      </c>
      <c r="B322" s="9" t="s">
        <v>345</v>
      </c>
      <c r="C322" s="9" t="s">
        <v>345</v>
      </c>
      <c r="D322" s="9" t="str">
        <f t="shared" ref="D322:D385" si="14">_xlfn.CONCAT(A322&amp;"|"&amp;B322)</f>
        <v>EL ORO|CHILLA</v>
      </c>
      <c r="E322" s="9" t="str">
        <f t="shared" ref="E322:E385" si="15">_xlfn.CONCAT(A322,"|",B322,"|",C322)</f>
        <v>EL ORO|CHILLA|CHILLA</v>
      </c>
      <c r="I322" s="36"/>
    </row>
    <row r="323" spans="1:9">
      <c r="A323" s="9" t="s">
        <v>332</v>
      </c>
      <c r="B323" s="9" t="s">
        <v>346</v>
      </c>
      <c r="C323" s="9" t="s">
        <v>347</v>
      </c>
      <c r="D323" s="9" t="str">
        <f t="shared" si="14"/>
        <v>EL ORO|EL GUABO</v>
      </c>
      <c r="E323" s="9" t="str">
        <f t="shared" si="15"/>
        <v>EL ORO|EL GUABO|BARBONES</v>
      </c>
      <c r="I323" s="36"/>
    </row>
    <row r="324" spans="1:9">
      <c r="A324" s="9" t="s">
        <v>332</v>
      </c>
      <c r="B324" s="9" t="s">
        <v>346</v>
      </c>
      <c r="C324" s="9" t="s">
        <v>346</v>
      </c>
      <c r="D324" s="9" t="str">
        <f t="shared" si="14"/>
        <v>EL ORO|EL GUABO</v>
      </c>
      <c r="E324" s="9" t="str">
        <f t="shared" si="15"/>
        <v>EL ORO|EL GUABO|EL GUABO</v>
      </c>
      <c r="I324" s="36"/>
    </row>
    <row r="325" spans="1:9">
      <c r="A325" s="9" t="s">
        <v>332</v>
      </c>
      <c r="B325" s="9" t="s">
        <v>346</v>
      </c>
      <c r="C325" s="9" t="s">
        <v>348</v>
      </c>
      <c r="D325" s="9" t="str">
        <f t="shared" si="14"/>
        <v>EL ORO|EL GUABO</v>
      </c>
      <c r="E325" s="9" t="str">
        <f t="shared" si="15"/>
        <v>EL ORO|EL GUABO|LA IBERIA</v>
      </c>
      <c r="I325" s="36"/>
    </row>
    <row r="326" spans="1:9">
      <c r="A326" s="9" t="s">
        <v>332</v>
      </c>
      <c r="B326" s="9" t="s">
        <v>346</v>
      </c>
      <c r="C326" s="9" t="s">
        <v>349</v>
      </c>
      <c r="D326" s="9" t="str">
        <f t="shared" si="14"/>
        <v>EL ORO|EL GUABO</v>
      </c>
      <c r="E326" s="9" t="str">
        <f t="shared" si="15"/>
        <v>EL ORO|EL GUABO|RIO BONITO</v>
      </c>
      <c r="I326" s="36"/>
    </row>
    <row r="327" spans="1:9">
      <c r="A327" s="9" t="s">
        <v>332</v>
      </c>
      <c r="B327" s="9" t="s">
        <v>346</v>
      </c>
      <c r="C327" s="9" t="s">
        <v>350</v>
      </c>
      <c r="D327" s="9" t="str">
        <f t="shared" si="14"/>
        <v>EL ORO|EL GUABO</v>
      </c>
      <c r="E327" s="9" t="str">
        <f t="shared" si="15"/>
        <v>EL ORO|EL GUABO|TENDALES</v>
      </c>
      <c r="I327" s="36"/>
    </row>
    <row r="328" spans="1:9">
      <c r="A328" s="9" t="s">
        <v>332</v>
      </c>
      <c r="B328" s="9" t="s">
        <v>351</v>
      </c>
      <c r="C328" s="9" t="s">
        <v>352</v>
      </c>
      <c r="D328" s="9" t="str">
        <f t="shared" si="14"/>
        <v>EL ORO|HUAQUILLAS</v>
      </c>
      <c r="E328" s="9" t="str">
        <f t="shared" si="15"/>
        <v>EL ORO|HUAQUILLAS|ECUADOR</v>
      </c>
      <c r="I328" s="36"/>
    </row>
    <row r="329" spans="1:9">
      <c r="A329" s="9" t="s">
        <v>332</v>
      </c>
      <c r="B329" s="9" t="s">
        <v>351</v>
      </c>
      <c r="C329" s="9" t="s">
        <v>353</v>
      </c>
      <c r="D329" s="9" t="str">
        <f t="shared" si="14"/>
        <v>EL ORO|HUAQUILLAS</v>
      </c>
      <c r="E329" s="9" t="str">
        <f t="shared" si="15"/>
        <v>EL ORO|HUAQUILLAS|EL PARAISO</v>
      </c>
      <c r="I329" s="36"/>
    </row>
    <row r="330" spans="1:9">
      <c r="A330" s="9" t="s">
        <v>332</v>
      </c>
      <c r="B330" s="9" t="s">
        <v>351</v>
      </c>
      <c r="C330" s="9" t="s">
        <v>354</v>
      </c>
      <c r="D330" s="9" t="str">
        <f t="shared" si="14"/>
        <v>EL ORO|HUAQUILLAS</v>
      </c>
      <c r="E330" s="9" t="str">
        <f t="shared" si="15"/>
        <v>EL ORO|HUAQUILLAS|HUALTACO</v>
      </c>
      <c r="I330" s="36"/>
    </row>
    <row r="331" spans="1:9">
      <c r="A331" s="9" t="s">
        <v>332</v>
      </c>
      <c r="B331" s="9" t="s">
        <v>351</v>
      </c>
      <c r="C331" s="9" t="s">
        <v>351</v>
      </c>
      <c r="D331" s="9" t="str">
        <f t="shared" si="14"/>
        <v>EL ORO|HUAQUILLAS</v>
      </c>
      <c r="E331" s="9" t="str">
        <f t="shared" si="15"/>
        <v>EL ORO|HUAQUILLAS|HUAQUILLAS</v>
      </c>
      <c r="I331" s="36"/>
    </row>
    <row r="332" spans="1:9">
      <c r="A332" s="9" t="s">
        <v>332</v>
      </c>
      <c r="B332" s="9" t="s">
        <v>351</v>
      </c>
      <c r="C332" s="9" t="s">
        <v>355</v>
      </c>
      <c r="D332" s="9" t="str">
        <f t="shared" si="14"/>
        <v>EL ORO|HUAQUILLAS</v>
      </c>
      <c r="E332" s="9" t="str">
        <f t="shared" si="15"/>
        <v>EL ORO|HUAQUILLAS|MILTON REYES</v>
      </c>
      <c r="I332" s="36"/>
    </row>
    <row r="333" spans="1:9">
      <c r="A333" s="9" t="s">
        <v>332</v>
      </c>
      <c r="B333" s="9" t="s">
        <v>351</v>
      </c>
      <c r="C333" s="9" t="s">
        <v>356</v>
      </c>
      <c r="D333" s="9" t="str">
        <f t="shared" si="14"/>
        <v>EL ORO|HUAQUILLAS</v>
      </c>
      <c r="E333" s="9" t="str">
        <f t="shared" si="15"/>
        <v>EL ORO|HUAQUILLAS|UNION LOJANA</v>
      </c>
      <c r="I333" s="36"/>
    </row>
    <row r="334" spans="1:9">
      <c r="A334" s="9" t="s">
        <v>332</v>
      </c>
      <c r="B334" s="9" t="s">
        <v>357</v>
      </c>
      <c r="C334" s="9" t="s">
        <v>353</v>
      </c>
      <c r="D334" s="9" t="str">
        <f t="shared" si="14"/>
        <v>EL ORO|LAS LAJAS</v>
      </c>
      <c r="E334" s="9" t="str">
        <f t="shared" si="15"/>
        <v>EL ORO|LAS LAJAS|EL PARAISO</v>
      </c>
      <c r="I334" s="36"/>
    </row>
    <row r="335" spans="1:9">
      <c r="A335" s="9" t="s">
        <v>332</v>
      </c>
      <c r="B335" s="9" t="s">
        <v>357</v>
      </c>
      <c r="C335" s="9" t="s">
        <v>193</v>
      </c>
      <c r="D335" s="9" t="str">
        <f t="shared" si="14"/>
        <v>EL ORO|LAS LAJAS</v>
      </c>
      <c r="E335" s="9" t="str">
        <f t="shared" si="15"/>
        <v>EL ORO|LAS LAJAS|LA LIBERTAD</v>
      </c>
      <c r="I335" s="36"/>
    </row>
    <row r="336" spans="1:9">
      <c r="A336" s="9" t="s">
        <v>332</v>
      </c>
      <c r="B336" s="9" t="s">
        <v>357</v>
      </c>
      <c r="C336" s="9" t="s">
        <v>313</v>
      </c>
      <c r="D336" s="9" t="str">
        <f t="shared" si="14"/>
        <v>EL ORO|LAS LAJAS</v>
      </c>
      <c r="E336" s="9" t="str">
        <f t="shared" si="15"/>
        <v>EL ORO|LAS LAJAS|LA VICTORIA</v>
      </c>
      <c r="I336" s="36"/>
    </row>
    <row r="337" spans="1:9">
      <c r="A337" s="9" t="s">
        <v>332</v>
      </c>
      <c r="B337" s="9" t="s">
        <v>357</v>
      </c>
      <c r="C337" s="9" t="s">
        <v>358</v>
      </c>
      <c r="D337" s="9" t="str">
        <f t="shared" si="14"/>
        <v>EL ORO|LAS LAJAS</v>
      </c>
      <c r="E337" s="9" t="str">
        <f t="shared" si="15"/>
        <v>EL ORO|LAS LAJAS|PLATANILLOS</v>
      </c>
      <c r="I337" s="36"/>
    </row>
    <row r="338" spans="1:9">
      <c r="A338" s="9" t="s">
        <v>332</v>
      </c>
      <c r="B338" s="9" t="s">
        <v>357</v>
      </c>
      <c r="C338" s="9" t="s">
        <v>194</v>
      </c>
      <c r="D338" s="9" t="str">
        <f t="shared" si="14"/>
        <v>EL ORO|LAS LAJAS</v>
      </c>
      <c r="E338" s="9" t="str">
        <f t="shared" si="15"/>
        <v>EL ORO|LAS LAJAS|SAN ISIDRO</v>
      </c>
      <c r="I338" s="36"/>
    </row>
    <row r="339" spans="1:9">
      <c r="A339" s="9" t="s">
        <v>332</v>
      </c>
      <c r="B339" s="9" t="s">
        <v>357</v>
      </c>
      <c r="C339" s="9" t="s">
        <v>359</v>
      </c>
      <c r="D339" s="9" t="str">
        <f t="shared" si="14"/>
        <v>EL ORO|LAS LAJAS</v>
      </c>
      <c r="E339" s="9" t="str">
        <f t="shared" si="15"/>
        <v>EL ORO|LAS LAJAS|VALLE HERMOSO</v>
      </c>
      <c r="I339" s="36"/>
    </row>
    <row r="340" spans="1:9">
      <c r="A340" s="9" t="s">
        <v>332</v>
      </c>
      <c r="B340" s="9" t="s">
        <v>360</v>
      </c>
      <c r="C340" s="9" t="s">
        <v>361</v>
      </c>
      <c r="D340" s="9" t="str">
        <f t="shared" si="14"/>
        <v>EL ORO|MACHALA</v>
      </c>
      <c r="E340" s="9" t="str">
        <f t="shared" si="15"/>
        <v>EL ORO|MACHALA|EL CAMBIO</v>
      </c>
      <c r="I340" s="36"/>
    </row>
    <row r="341" spans="1:9">
      <c r="A341" s="9" t="s">
        <v>332</v>
      </c>
      <c r="B341" s="9" t="s">
        <v>360</v>
      </c>
      <c r="C341" s="9" t="s">
        <v>362</v>
      </c>
      <c r="D341" s="9" t="str">
        <f t="shared" si="14"/>
        <v>EL ORO|MACHALA</v>
      </c>
      <c r="E341" s="9" t="str">
        <f t="shared" si="15"/>
        <v>EL ORO|MACHALA|EL RETIRO</v>
      </c>
      <c r="I341" s="36"/>
    </row>
    <row r="342" spans="1:9">
      <c r="A342" s="9" t="s">
        <v>332</v>
      </c>
      <c r="B342" s="9" t="s">
        <v>360</v>
      </c>
      <c r="C342" s="9" t="s">
        <v>255</v>
      </c>
      <c r="D342" s="9" t="str">
        <f t="shared" si="14"/>
        <v>EL ORO|MACHALA</v>
      </c>
      <c r="E342" s="9" t="str">
        <f t="shared" si="15"/>
        <v>EL ORO|MACHALA|LA PROVIDENCIA</v>
      </c>
      <c r="I342" s="36"/>
    </row>
    <row r="343" spans="1:9">
      <c r="A343" s="9" t="s">
        <v>332</v>
      </c>
      <c r="B343" s="9" t="s">
        <v>360</v>
      </c>
      <c r="C343" s="9" t="s">
        <v>360</v>
      </c>
      <c r="D343" s="9" t="str">
        <f t="shared" si="14"/>
        <v>EL ORO|MACHALA</v>
      </c>
      <c r="E343" s="9" t="str">
        <f t="shared" si="15"/>
        <v>EL ORO|MACHALA|MACHALA</v>
      </c>
      <c r="I343" s="36"/>
    </row>
    <row r="344" spans="1:9">
      <c r="A344" s="9" t="s">
        <v>332</v>
      </c>
      <c r="B344" s="9" t="s">
        <v>360</v>
      </c>
      <c r="C344" s="9" t="s">
        <v>363</v>
      </c>
      <c r="D344" s="9" t="str">
        <f t="shared" si="14"/>
        <v>EL ORO|MACHALA</v>
      </c>
      <c r="E344" s="9" t="str">
        <f t="shared" si="15"/>
        <v>EL ORO|MACHALA|NUEVE DE MAYO</v>
      </c>
      <c r="I344" s="36"/>
    </row>
    <row r="345" spans="1:9">
      <c r="A345" s="9" t="s">
        <v>332</v>
      </c>
      <c r="B345" s="9" t="s">
        <v>360</v>
      </c>
      <c r="C345" s="9" t="s">
        <v>364</v>
      </c>
      <c r="D345" s="9" t="str">
        <f t="shared" si="14"/>
        <v>EL ORO|MACHALA</v>
      </c>
      <c r="E345" s="9" t="str">
        <f t="shared" si="15"/>
        <v>EL ORO|MACHALA|PUERTO BOLIVAR</v>
      </c>
      <c r="I345" s="36"/>
    </row>
    <row r="346" spans="1:9">
      <c r="A346" s="9" t="s">
        <v>332</v>
      </c>
      <c r="B346" s="9" t="s">
        <v>365</v>
      </c>
      <c r="C346" s="9" t="s">
        <v>366</v>
      </c>
      <c r="D346" s="9" t="str">
        <f t="shared" si="14"/>
        <v>EL ORO|MARCABELI</v>
      </c>
      <c r="E346" s="9" t="str">
        <f t="shared" si="15"/>
        <v>EL ORO|MARCABELI|EL INGENIO</v>
      </c>
      <c r="I346" s="36"/>
    </row>
    <row r="347" spans="1:9">
      <c r="A347" s="9" t="s">
        <v>332</v>
      </c>
      <c r="B347" s="9" t="s">
        <v>365</v>
      </c>
      <c r="C347" s="9" t="s">
        <v>365</v>
      </c>
      <c r="D347" s="9" t="str">
        <f t="shared" si="14"/>
        <v>EL ORO|MARCABELI</v>
      </c>
      <c r="E347" s="9" t="str">
        <f t="shared" si="15"/>
        <v>EL ORO|MARCABELI|MARCABELI</v>
      </c>
      <c r="I347" s="36"/>
    </row>
    <row r="348" spans="1:9">
      <c r="A348" s="9" t="s">
        <v>332</v>
      </c>
      <c r="B348" s="9" t="s">
        <v>367</v>
      </c>
      <c r="C348" s="9" t="s">
        <v>117</v>
      </c>
      <c r="D348" s="9" t="str">
        <f t="shared" si="14"/>
        <v>EL ORO|PASAJE</v>
      </c>
      <c r="E348" s="9" t="str">
        <f t="shared" si="15"/>
        <v>EL ORO|PASAJE|BOLIVAR</v>
      </c>
      <c r="I348" s="36"/>
    </row>
    <row r="349" spans="1:9">
      <c r="A349" s="9" t="s">
        <v>332</v>
      </c>
      <c r="B349" s="9" t="s">
        <v>367</v>
      </c>
      <c r="C349" s="9" t="s">
        <v>368</v>
      </c>
      <c r="D349" s="9" t="str">
        <f t="shared" si="14"/>
        <v>EL ORO|PASAJE</v>
      </c>
      <c r="E349" s="9" t="str">
        <f t="shared" si="15"/>
        <v>EL ORO|PASAJE|BUENAVISTA</v>
      </c>
      <c r="I349" s="36"/>
    </row>
    <row r="350" spans="1:9">
      <c r="A350" s="9" t="s">
        <v>332</v>
      </c>
      <c r="B350" s="9" t="s">
        <v>367</v>
      </c>
      <c r="C350" s="9" t="s">
        <v>369</v>
      </c>
      <c r="D350" s="9" t="str">
        <f t="shared" si="14"/>
        <v>EL ORO|PASAJE</v>
      </c>
      <c r="E350" s="9" t="str">
        <f t="shared" si="15"/>
        <v>EL ORO|PASAJE|CANAQUEMADA</v>
      </c>
      <c r="I350" s="36"/>
    </row>
    <row r="351" spans="1:9">
      <c r="A351" s="9" t="s">
        <v>332</v>
      </c>
      <c r="B351" s="9" t="s">
        <v>367</v>
      </c>
      <c r="C351" s="9" t="s">
        <v>370</v>
      </c>
      <c r="D351" s="9" t="str">
        <f t="shared" si="14"/>
        <v>EL ORO|PASAJE</v>
      </c>
      <c r="E351" s="9" t="str">
        <f t="shared" si="15"/>
        <v>EL ORO|PASAJE|CASACAY</v>
      </c>
      <c r="I351" s="36"/>
    </row>
    <row r="352" spans="1:9">
      <c r="A352" s="9" t="s">
        <v>332</v>
      </c>
      <c r="B352" s="9" t="s">
        <v>367</v>
      </c>
      <c r="C352" s="9" t="s">
        <v>371</v>
      </c>
      <c r="D352" s="9" t="str">
        <f t="shared" si="14"/>
        <v>EL ORO|PASAJE</v>
      </c>
      <c r="E352" s="9" t="str">
        <f t="shared" si="15"/>
        <v>EL ORO|PASAJE|LA PEANA</v>
      </c>
      <c r="I352" s="36"/>
    </row>
    <row r="353" spans="1:9">
      <c r="A353" s="9" t="s">
        <v>332</v>
      </c>
      <c r="B353" s="9" t="s">
        <v>367</v>
      </c>
      <c r="C353" s="9" t="s">
        <v>372</v>
      </c>
      <c r="D353" s="9" t="str">
        <f t="shared" si="14"/>
        <v>EL ORO|PASAJE</v>
      </c>
      <c r="E353" s="9" t="str">
        <f t="shared" si="15"/>
        <v>EL ORO|PASAJE|LOMA DE FRANCO</v>
      </c>
      <c r="I353" s="36"/>
    </row>
    <row r="354" spans="1:9">
      <c r="A354" s="9" t="s">
        <v>332</v>
      </c>
      <c r="B354" s="9" t="s">
        <v>367</v>
      </c>
      <c r="C354" s="9" t="s">
        <v>373</v>
      </c>
      <c r="D354" s="9" t="str">
        <f t="shared" si="14"/>
        <v>EL ORO|PASAJE</v>
      </c>
      <c r="E354" s="9" t="str">
        <f t="shared" si="15"/>
        <v>EL ORO|PASAJE|OCHOA LEON (MATRIZ)</v>
      </c>
      <c r="I354" s="36"/>
    </row>
    <row r="355" spans="1:9">
      <c r="A355" s="9" t="s">
        <v>332</v>
      </c>
      <c r="B355" s="9" t="s">
        <v>367</v>
      </c>
      <c r="C355" s="9" t="s">
        <v>367</v>
      </c>
      <c r="D355" s="9" t="str">
        <f t="shared" si="14"/>
        <v>EL ORO|PASAJE</v>
      </c>
      <c r="E355" s="9" t="str">
        <f t="shared" si="15"/>
        <v>EL ORO|PASAJE|PASAJE</v>
      </c>
      <c r="I355" s="36"/>
    </row>
    <row r="356" spans="1:9">
      <c r="A356" s="9" t="s">
        <v>332</v>
      </c>
      <c r="B356" s="9" t="s">
        <v>367</v>
      </c>
      <c r="C356" s="9" t="s">
        <v>374</v>
      </c>
      <c r="D356" s="9" t="str">
        <f t="shared" si="14"/>
        <v>EL ORO|PASAJE</v>
      </c>
      <c r="E356" s="9" t="str">
        <f t="shared" si="15"/>
        <v>EL ORO|PASAJE|PROGRESO</v>
      </c>
      <c r="I356" s="36"/>
    </row>
    <row r="357" spans="1:9">
      <c r="A357" s="9" t="s">
        <v>332</v>
      </c>
      <c r="B357" s="9" t="s">
        <v>367</v>
      </c>
      <c r="C357" s="9" t="s">
        <v>375</v>
      </c>
      <c r="D357" s="9" t="str">
        <f t="shared" si="14"/>
        <v>EL ORO|PASAJE</v>
      </c>
      <c r="E357" s="9" t="str">
        <f t="shared" si="15"/>
        <v>EL ORO|PASAJE|TRES CERRITOS</v>
      </c>
      <c r="I357" s="36"/>
    </row>
    <row r="358" spans="1:9">
      <c r="A358" s="9" t="s">
        <v>332</v>
      </c>
      <c r="B358" s="9" t="s">
        <v>367</v>
      </c>
      <c r="C358" s="9" t="s">
        <v>376</v>
      </c>
      <c r="D358" s="9" t="str">
        <f t="shared" si="14"/>
        <v>EL ORO|PASAJE</v>
      </c>
      <c r="E358" s="9" t="str">
        <f t="shared" si="15"/>
        <v>EL ORO|PASAJE|UZHCURRUMI</v>
      </c>
      <c r="I358" s="36"/>
    </row>
    <row r="359" spans="1:9">
      <c r="A359" s="9" t="s">
        <v>332</v>
      </c>
      <c r="B359" s="9" t="s">
        <v>377</v>
      </c>
      <c r="C359" s="9" t="s">
        <v>378</v>
      </c>
      <c r="D359" s="9" t="str">
        <f t="shared" si="14"/>
        <v>EL ORO|PINAS</v>
      </c>
      <c r="E359" s="9" t="str">
        <f t="shared" si="15"/>
        <v>EL ORO|PINAS|CAPIRO</v>
      </c>
      <c r="I359" s="36"/>
    </row>
    <row r="360" spans="1:9">
      <c r="A360" s="9" t="s">
        <v>332</v>
      </c>
      <c r="B360" s="9" t="s">
        <v>377</v>
      </c>
      <c r="C360" s="9" t="s">
        <v>379</v>
      </c>
      <c r="D360" s="9" t="str">
        <f t="shared" si="14"/>
        <v>EL ORO|PINAS</v>
      </c>
      <c r="E360" s="9" t="str">
        <f t="shared" si="15"/>
        <v>EL ORO|PINAS|LA BOCANA</v>
      </c>
      <c r="I360" s="36"/>
    </row>
    <row r="361" spans="1:9">
      <c r="A361" s="9" t="s">
        <v>332</v>
      </c>
      <c r="B361" s="9" t="s">
        <v>377</v>
      </c>
      <c r="C361" s="9" t="s">
        <v>254</v>
      </c>
      <c r="D361" s="9" t="str">
        <f t="shared" si="14"/>
        <v>EL ORO|PINAS</v>
      </c>
      <c r="E361" s="9" t="str">
        <f t="shared" si="15"/>
        <v>EL ORO|PINAS|LA MATRIZ</v>
      </c>
      <c r="I361" s="36"/>
    </row>
    <row r="362" spans="1:9">
      <c r="A362" s="9" t="s">
        <v>332</v>
      </c>
      <c r="B362" s="9" t="s">
        <v>377</v>
      </c>
      <c r="C362" s="9" t="s">
        <v>380</v>
      </c>
      <c r="D362" s="9" t="str">
        <f t="shared" si="14"/>
        <v>EL ORO|PINAS</v>
      </c>
      <c r="E362" s="9" t="str">
        <f t="shared" si="15"/>
        <v>EL ORO|PINAS|LA SUSAYA</v>
      </c>
      <c r="I362" s="36"/>
    </row>
    <row r="363" spans="1:9">
      <c r="A363" s="9" t="s">
        <v>332</v>
      </c>
      <c r="B363" s="9" t="s">
        <v>377</v>
      </c>
      <c r="C363" s="9" t="s">
        <v>381</v>
      </c>
      <c r="D363" s="9" t="str">
        <f t="shared" si="14"/>
        <v>EL ORO|PINAS</v>
      </c>
      <c r="E363" s="9" t="str">
        <f t="shared" si="15"/>
        <v>EL ORO|PINAS|MOROMORO</v>
      </c>
      <c r="I363" s="36"/>
    </row>
    <row r="364" spans="1:9">
      <c r="A364" s="9" t="s">
        <v>332</v>
      </c>
      <c r="B364" s="9" t="s">
        <v>377</v>
      </c>
      <c r="C364" s="9" t="s">
        <v>382</v>
      </c>
      <c r="D364" s="9" t="str">
        <f t="shared" si="14"/>
        <v>EL ORO|PINAS</v>
      </c>
      <c r="E364" s="9" t="str">
        <f t="shared" si="15"/>
        <v>EL ORO|PINAS|PIEDRAS</v>
      </c>
      <c r="I364" s="36"/>
    </row>
    <row r="365" spans="1:9">
      <c r="A365" s="9" t="s">
        <v>332</v>
      </c>
      <c r="B365" s="9" t="s">
        <v>377</v>
      </c>
      <c r="C365" s="9" t="s">
        <v>377</v>
      </c>
      <c r="D365" s="9" t="str">
        <f t="shared" si="14"/>
        <v>EL ORO|PINAS</v>
      </c>
      <c r="E365" s="9" t="str">
        <f t="shared" si="15"/>
        <v>EL ORO|PINAS|PINAS</v>
      </c>
      <c r="I365" s="36"/>
    </row>
    <row r="366" spans="1:9">
      <c r="A366" s="9" t="s">
        <v>332</v>
      </c>
      <c r="B366" s="9" t="s">
        <v>377</v>
      </c>
      <c r="C366" s="9" t="s">
        <v>383</v>
      </c>
      <c r="D366" s="9" t="str">
        <f t="shared" si="14"/>
        <v>EL ORO|PINAS</v>
      </c>
      <c r="E366" s="9" t="str">
        <f t="shared" si="15"/>
        <v>EL ORO|PINAS|PINAS GRANDE</v>
      </c>
      <c r="I366" s="36"/>
    </row>
    <row r="367" spans="1:9">
      <c r="A367" s="9" t="s">
        <v>332</v>
      </c>
      <c r="B367" s="9" t="s">
        <v>377</v>
      </c>
      <c r="C367" s="9" t="s">
        <v>384</v>
      </c>
      <c r="D367" s="9" t="str">
        <f t="shared" si="14"/>
        <v>EL ORO|PINAS</v>
      </c>
      <c r="E367" s="9" t="str">
        <f t="shared" si="15"/>
        <v>EL ORO|PINAS|SAN ROQUE</v>
      </c>
      <c r="I367" s="36"/>
    </row>
    <row r="368" spans="1:9">
      <c r="A368" s="9" t="s">
        <v>332</v>
      </c>
      <c r="B368" s="9" t="s">
        <v>377</v>
      </c>
      <c r="C368" s="9" t="s">
        <v>385</v>
      </c>
      <c r="D368" s="9" t="str">
        <f t="shared" si="14"/>
        <v>EL ORO|PINAS</v>
      </c>
      <c r="E368" s="9" t="str">
        <f t="shared" si="15"/>
        <v>EL ORO|PINAS|SARACAY</v>
      </c>
      <c r="I368" s="36"/>
    </row>
    <row r="369" spans="1:9">
      <c r="A369" s="9" t="s">
        <v>332</v>
      </c>
      <c r="B369" s="9" t="s">
        <v>386</v>
      </c>
      <c r="C369" s="9" t="s">
        <v>387</v>
      </c>
      <c r="D369" s="9" t="str">
        <f t="shared" si="14"/>
        <v>EL ORO|PORTOVELO</v>
      </c>
      <c r="E369" s="9" t="str">
        <f t="shared" si="15"/>
        <v>EL ORO|PORTOVELO|CURTINCAPA</v>
      </c>
      <c r="I369" s="36"/>
    </row>
    <row r="370" spans="1:9">
      <c r="A370" s="9" t="s">
        <v>332</v>
      </c>
      <c r="B370" s="9" t="s">
        <v>386</v>
      </c>
      <c r="C370" s="9" t="s">
        <v>388</v>
      </c>
      <c r="D370" s="9" t="str">
        <f t="shared" si="14"/>
        <v>EL ORO|PORTOVELO</v>
      </c>
      <c r="E370" s="9" t="str">
        <f t="shared" si="15"/>
        <v>EL ORO|PORTOVELO|MORALES</v>
      </c>
      <c r="I370" s="36"/>
    </row>
    <row r="371" spans="1:9">
      <c r="A371" s="9" t="s">
        <v>332</v>
      </c>
      <c r="B371" s="9" t="s">
        <v>386</v>
      </c>
      <c r="C371" s="9" t="s">
        <v>386</v>
      </c>
      <c r="D371" s="9" t="str">
        <f t="shared" si="14"/>
        <v>EL ORO|PORTOVELO</v>
      </c>
      <c r="E371" s="9" t="str">
        <f t="shared" si="15"/>
        <v>EL ORO|PORTOVELO|PORTOVELO</v>
      </c>
      <c r="I371" s="36"/>
    </row>
    <row r="372" spans="1:9">
      <c r="A372" s="9" t="s">
        <v>332</v>
      </c>
      <c r="B372" s="9" t="s">
        <v>386</v>
      </c>
      <c r="C372" s="9" t="s">
        <v>389</v>
      </c>
      <c r="D372" s="9" t="str">
        <f t="shared" si="14"/>
        <v>EL ORO|PORTOVELO</v>
      </c>
      <c r="E372" s="9" t="str">
        <f t="shared" si="15"/>
        <v>EL ORO|PORTOVELO|SALATI</v>
      </c>
      <c r="I372" s="36"/>
    </row>
    <row r="373" spans="1:9">
      <c r="A373" s="9" t="s">
        <v>332</v>
      </c>
      <c r="B373" s="9" t="s">
        <v>390</v>
      </c>
      <c r="C373" s="9" t="s">
        <v>391</v>
      </c>
      <c r="D373" s="9" t="str">
        <f t="shared" si="14"/>
        <v>EL ORO|SANTA ROSA</v>
      </c>
      <c r="E373" s="9" t="str">
        <f t="shared" si="15"/>
        <v>EL ORO|SANTA ROSA|BALNEAREO JAMBELI (SATELITE)</v>
      </c>
      <c r="I373" s="36"/>
    </row>
    <row r="374" spans="1:9">
      <c r="A374" s="9" t="s">
        <v>332</v>
      </c>
      <c r="B374" s="9" t="s">
        <v>390</v>
      </c>
      <c r="C374" s="9" t="s">
        <v>344</v>
      </c>
      <c r="D374" s="9" t="str">
        <f t="shared" si="14"/>
        <v>EL ORO|SANTA ROSA</v>
      </c>
      <c r="E374" s="9" t="str">
        <f t="shared" si="15"/>
        <v>EL ORO|SANTA ROSA|BELLAMARIA</v>
      </c>
      <c r="I374" s="36"/>
    </row>
    <row r="375" spans="1:9">
      <c r="A375" s="9" t="s">
        <v>332</v>
      </c>
      <c r="B375" s="9" t="s">
        <v>390</v>
      </c>
      <c r="C375" s="9" t="s">
        <v>33</v>
      </c>
      <c r="D375" s="9" t="str">
        <f t="shared" si="14"/>
        <v>EL ORO|SANTA ROSA</v>
      </c>
      <c r="E375" s="9" t="str">
        <f t="shared" si="15"/>
        <v>EL ORO|SANTA ROSA|BELLAVISTA</v>
      </c>
      <c r="I375" s="36"/>
    </row>
    <row r="376" spans="1:9">
      <c r="A376" s="9" t="s">
        <v>332</v>
      </c>
      <c r="B376" s="9" t="s">
        <v>390</v>
      </c>
      <c r="C376" s="9" t="s">
        <v>392</v>
      </c>
      <c r="D376" s="9" t="str">
        <f t="shared" si="14"/>
        <v>EL ORO|SANTA ROSA</v>
      </c>
      <c r="E376" s="9" t="str">
        <f t="shared" si="15"/>
        <v>EL ORO|SANTA ROSA|JAMBELI</v>
      </c>
      <c r="I376" s="36"/>
    </row>
    <row r="377" spans="1:9">
      <c r="A377" s="9" t="s">
        <v>332</v>
      </c>
      <c r="B377" s="9" t="s">
        <v>390</v>
      </c>
      <c r="C377" s="9" t="s">
        <v>393</v>
      </c>
      <c r="D377" s="9" t="str">
        <f t="shared" si="14"/>
        <v>EL ORO|SANTA ROSA</v>
      </c>
      <c r="E377" s="9" t="str">
        <f t="shared" si="15"/>
        <v>EL ORO|SANTA ROSA|JUMON (SATELITE)</v>
      </c>
      <c r="I377" s="36"/>
    </row>
    <row r="378" spans="1:9">
      <c r="A378" s="9" t="s">
        <v>332</v>
      </c>
      <c r="B378" s="9" t="s">
        <v>390</v>
      </c>
      <c r="C378" s="9" t="s">
        <v>394</v>
      </c>
      <c r="D378" s="9" t="str">
        <f t="shared" si="14"/>
        <v>EL ORO|SANTA ROSA</v>
      </c>
      <c r="E378" s="9" t="str">
        <f t="shared" si="15"/>
        <v>EL ORO|SANTA ROSA|LA AVANZADA</v>
      </c>
      <c r="I378" s="36"/>
    </row>
    <row r="379" spans="1:9">
      <c r="A379" s="9" t="s">
        <v>332</v>
      </c>
      <c r="B379" s="9" t="s">
        <v>390</v>
      </c>
      <c r="C379" s="9" t="s">
        <v>395</v>
      </c>
      <c r="D379" s="9" t="str">
        <f t="shared" si="14"/>
        <v>EL ORO|SANTA ROSA</v>
      </c>
      <c r="E379" s="9" t="str">
        <f t="shared" si="15"/>
        <v>EL ORO|SANTA ROSA|NUEVO SANTA ROSA</v>
      </c>
      <c r="I379" s="36"/>
    </row>
    <row r="380" spans="1:9">
      <c r="A380" s="9" t="s">
        <v>332</v>
      </c>
      <c r="B380" s="9" t="s">
        <v>390</v>
      </c>
      <c r="C380" s="9" t="s">
        <v>396</v>
      </c>
      <c r="D380" s="9" t="str">
        <f t="shared" si="14"/>
        <v>EL ORO|SANTA ROSA</v>
      </c>
      <c r="E380" s="9" t="str">
        <f t="shared" si="15"/>
        <v>EL ORO|SANTA ROSA|PUERTO JELI</v>
      </c>
      <c r="I380" s="36"/>
    </row>
    <row r="381" spans="1:9">
      <c r="A381" s="9" t="s">
        <v>332</v>
      </c>
      <c r="B381" s="9" t="s">
        <v>390</v>
      </c>
      <c r="C381" s="9" t="s">
        <v>173</v>
      </c>
      <c r="D381" s="9" t="str">
        <f t="shared" si="14"/>
        <v>EL ORO|SANTA ROSA</v>
      </c>
      <c r="E381" s="9" t="str">
        <f t="shared" si="15"/>
        <v>EL ORO|SANTA ROSA|SAN ANTONIO</v>
      </c>
      <c r="I381" s="36"/>
    </row>
    <row r="382" spans="1:9">
      <c r="A382" s="9" t="s">
        <v>332</v>
      </c>
      <c r="B382" s="9" t="s">
        <v>390</v>
      </c>
      <c r="C382" s="9" t="s">
        <v>390</v>
      </c>
      <c r="D382" s="9" t="str">
        <f t="shared" si="14"/>
        <v>EL ORO|SANTA ROSA</v>
      </c>
      <c r="E382" s="9" t="str">
        <f t="shared" si="15"/>
        <v>EL ORO|SANTA ROSA|SANTA ROSA</v>
      </c>
      <c r="I382" s="36"/>
    </row>
    <row r="383" spans="1:9">
      <c r="A383" s="9" t="s">
        <v>332</v>
      </c>
      <c r="B383" s="9" t="s">
        <v>390</v>
      </c>
      <c r="C383" s="9" t="s">
        <v>397</v>
      </c>
      <c r="D383" s="9" t="str">
        <f t="shared" si="14"/>
        <v>EL ORO|SANTA ROSA</v>
      </c>
      <c r="E383" s="9" t="str">
        <f t="shared" si="15"/>
        <v>EL ORO|SANTA ROSA|TORATA</v>
      </c>
      <c r="I383" s="36"/>
    </row>
    <row r="384" spans="1:9">
      <c r="A384" s="9" t="s">
        <v>332</v>
      </c>
      <c r="B384" s="9" t="s">
        <v>390</v>
      </c>
      <c r="C384" s="9" t="s">
        <v>398</v>
      </c>
      <c r="D384" s="9" t="str">
        <f t="shared" si="14"/>
        <v>EL ORO|SANTA ROSA</v>
      </c>
      <c r="E384" s="9" t="str">
        <f t="shared" si="15"/>
        <v>EL ORO|SANTA ROSA|VICTORIA</v>
      </c>
      <c r="I384" s="36"/>
    </row>
    <row r="385" spans="1:9">
      <c r="A385" s="9" t="s">
        <v>332</v>
      </c>
      <c r="B385" s="9" t="s">
        <v>399</v>
      </c>
      <c r="C385" s="9" t="s">
        <v>400</v>
      </c>
      <c r="D385" s="9" t="str">
        <f t="shared" si="14"/>
        <v>EL ORO|ZARUMA</v>
      </c>
      <c r="E385" s="9" t="str">
        <f t="shared" si="15"/>
        <v>EL ORO|ZARUMA|ABANIN</v>
      </c>
      <c r="I385" s="36"/>
    </row>
    <row r="386" spans="1:9">
      <c r="A386" s="9" t="s">
        <v>332</v>
      </c>
      <c r="B386" s="9" t="s">
        <v>399</v>
      </c>
      <c r="C386" s="9" t="s">
        <v>401</v>
      </c>
      <c r="D386" s="9" t="str">
        <f t="shared" ref="D386:D449" si="16">_xlfn.CONCAT(A386&amp;"|"&amp;B386)</f>
        <v>EL ORO|ZARUMA</v>
      </c>
      <c r="E386" s="9" t="str">
        <f t="shared" ref="E386:E449" si="17">_xlfn.CONCAT(A386,"|",B386,"|",C386)</f>
        <v>EL ORO|ZARUMA|ARCAPAMBA</v>
      </c>
      <c r="I386" s="36"/>
    </row>
    <row r="387" spans="1:9">
      <c r="A387" s="9" t="s">
        <v>332</v>
      </c>
      <c r="B387" s="9" t="s">
        <v>399</v>
      </c>
      <c r="C387" s="9" t="s">
        <v>402</v>
      </c>
      <c r="D387" s="9" t="str">
        <f t="shared" si="16"/>
        <v>EL ORO|ZARUMA</v>
      </c>
      <c r="E387" s="9" t="str">
        <f t="shared" si="17"/>
        <v>EL ORO|ZARUMA|GUANAZAN</v>
      </c>
      <c r="I387" s="36"/>
    </row>
    <row r="388" spans="1:9">
      <c r="A388" s="9" t="s">
        <v>332</v>
      </c>
      <c r="B388" s="9" t="s">
        <v>399</v>
      </c>
      <c r="C388" s="9" t="s">
        <v>403</v>
      </c>
      <c r="D388" s="9" t="str">
        <f t="shared" si="16"/>
        <v>EL ORO|ZARUMA</v>
      </c>
      <c r="E388" s="9" t="str">
        <f t="shared" si="17"/>
        <v>EL ORO|ZARUMA|GUIZHAGUINA</v>
      </c>
      <c r="I388" s="36"/>
    </row>
    <row r="389" spans="1:9">
      <c r="A389" s="9" t="s">
        <v>332</v>
      </c>
      <c r="B389" s="9" t="s">
        <v>399</v>
      </c>
      <c r="C389" s="9" t="s">
        <v>404</v>
      </c>
      <c r="D389" s="9" t="str">
        <f t="shared" si="16"/>
        <v>EL ORO|ZARUMA</v>
      </c>
      <c r="E389" s="9" t="str">
        <f t="shared" si="17"/>
        <v>EL ORO|ZARUMA|HUERTAS</v>
      </c>
      <c r="I389" s="36"/>
    </row>
    <row r="390" spans="1:9">
      <c r="A390" s="9" t="s">
        <v>332</v>
      </c>
      <c r="B390" s="9" t="s">
        <v>399</v>
      </c>
      <c r="C390" s="9" t="s">
        <v>405</v>
      </c>
      <c r="D390" s="9" t="str">
        <f t="shared" si="16"/>
        <v>EL ORO|ZARUMA</v>
      </c>
      <c r="E390" s="9" t="str">
        <f t="shared" si="17"/>
        <v>EL ORO|ZARUMA|MALVAS</v>
      </c>
      <c r="I390" s="36"/>
    </row>
    <row r="391" spans="1:9">
      <c r="A391" s="9" t="s">
        <v>332</v>
      </c>
      <c r="B391" s="9" t="s">
        <v>399</v>
      </c>
      <c r="C391" s="9" t="s">
        <v>406</v>
      </c>
      <c r="D391" s="9" t="str">
        <f t="shared" si="16"/>
        <v>EL ORO|ZARUMA</v>
      </c>
      <c r="E391" s="9" t="str">
        <f t="shared" si="17"/>
        <v>EL ORO|ZARUMA|MULUNCAY GRANDE</v>
      </c>
      <c r="I391" s="36"/>
    </row>
    <row r="392" spans="1:9">
      <c r="A392" s="9" t="s">
        <v>332</v>
      </c>
      <c r="B392" s="9" t="s">
        <v>399</v>
      </c>
      <c r="C392" s="9" t="s">
        <v>407</v>
      </c>
      <c r="D392" s="9" t="str">
        <f t="shared" si="16"/>
        <v>EL ORO|ZARUMA</v>
      </c>
      <c r="E392" s="9" t="str">
        <f t="shared" si="17"/>
        <v>EL ORO|ZARUMA|SALVIAS</v>
      </c>
      <c r="I392" s="36"/>
    </row>
    <row r="393" spans="1:9">
      <c r="A393" s="9" t="s">
        <v>332</v>
      </c>
      <c r="B393" s="9" t="s">
        <v>399</v>
      </c>
      <c r="C393" s="9" t="s">
        <v>408</v>
      </c>
      <c r="D393" s="9" t="str">
        <f t="shared" si="16"/>
        <v>EL ORO|ZARUMA</v>
      </c>
      <c r="E393" s="9" t="str">
        <f t="shared" si="17"/>
        <v>EL ORO|ZARUMA|SINSAO</v>
      </c>
      <c r="I393" s="36"/>
    </row>
    <row r="394" spans="1:9">
      <c r="A394" s="9" t="s">
        <v>332</v>
      </c>
      <c r="B394" s="9" t="s">
        <v>399</v>
      </c>
      <c r="C394" s="9" t="s">
        <v>399</v>
      </c>
      <c r="D394" s="9" t="str">
        <f t="shared" si="16"/>
        <v>EL ORO|ZARUMA</v>
      </c>
      <c r="E394" s="9" t="str">
        <f t="shared" si="17"/>
        <v>EL ORO|ZARUMA|ZARUMA</v>
      </c>
      <c r="I394" s="36"/>
    </row>
    <row r="395" spans="1:9">
      <c r="A395" s="9" t="s">
        <v>409</v>
      </c>
      <c r="B395" s="9" t="s">
        <v>410</v>
      </c>
      <c r="C395" s="9" t="s">
        <v>410</v>
      </c>
      <c r="D395" s="9" t="str">
        <f t="shared" si="16"/>
        <v>ESMERALDAS|ATACAMES</v>
      </c>
      <c r="E395" s="9" t="str">
        <f t="shared" si="17"/>
        <v>ESMERALDAS|ATACAMES|ATACAMES</v>
      </c>
      <c r="I395" s="36"/>
    </row>
    <row r="396" spans="1:9">
      <c r="A396" s="9" t="s">
        <v>409</v>
      </c>
      <c r="B396" s="9" t="s">
        <v>410</v>
      </c>
      <c r="C396" s="9" t="s">
        <v>27</v>
      </c>
      <c r="D396" s="9" t="str">
        <f t="shared" si="16"/>
        <v>ESMERALDAS|ATACAMES</v>
      </c>
      <c r="E396" s="9" t="str">
        <f t="shared" si="17"/>
        <v>ESMERALDAS|ATACAMES|LA UNION</v>
      </c>
      <c r="I396" s="36"/>
    </row>
    <row r="397" spans="1:9">
      <c r="A397" s="9" t="s">
        <v>409</v>
      </c>
      <c r="B397" s="9" t="s">
        <v>410</v>
      </c>
      <c r="C397" s="9" t="s">
        <v>411</v>
      </c>
      <c r="D397" s="9" t="str">
        <f t="shared" si="16"/>
        <v>ESMERALDAS|ATACAMES</v>
      </c>
      <c r="E397" s="9" t="str">
        <f t="shared" si="17"/>
        <v>ESMERALDAS|ATACAMES|SUA</v>
      </c>
      <c r="I397" s="36"/>
    </row>
    <row r="398" spans="1:9">
      <c r="A398" s="9" t="s">
        <v>409</v>
      </c>
      <c r="B398" s="9" t="s">
        <v>410</v>
      </c>
      <c r="C398" s="9" t="s">
        <v>1312</v>
      </c>
      <c r="D398" s="9" t="str">
        <f t="shared" si="16"/>
        <v>ESMERALDAS|ATACAMES</v>
      </c>
      <c r="E398" s="9" t="str">
        <f t="shared" si="17"/>
        <v>ESMERALDAS|ATACAMES|TONCHIGUE</v>
      </c>
      <c r="I398" s="36"/>
    </row>
    <row r="399" spans="1:9">
      <c r="A399" s="9" t="s">
        <v>409</v>
      </c>
      <c r="B399" s="9" t="s">
        <v>410</v>
      </c>
      <c r="C399" s="9" t="s">
        <v>412</v>
      </c>
      <c r="D399" s="9" t="str">
        <f t="shared" si="16"/>
        <v>ESMERALDAS|ATACAMES</v>
      </c>
      <c r="E399" s="9" t="str">
        <f t="shared" si="17"/>
        <v>ESMERALDAS|ATACAMES|TONSUPA</v>
      </c>
      <c r="I399" s="36"/>
    </row>
    <row r="400" spans="1:9">
      <c r="A400" s="9" t="s">
        <v>409</v>
      </c>
      <c r="B400" s="9" t="s">
        <v>413</v>
      </c>
      <c r="C400" s="9" t="s">
        <v>414</v>
      </c>
      <c r="D400" s="9" t="str">
        <f t="shared" si="16"/>
        <v>ESMERALDAS|ELOY ALFARO</v>
      </c>
      <c r="E400" s="9" t="str">
        <f t="shared" si="17"/>
        <v>ESMERALDAS|ELOY ALFARO|ANCHAYACU</v>
      </c>
      <c r="I400" s="36"/>
    </row>
    <row r="401" spans="1:9">
      <c r="A401" s="9" t="s">
        <v>409</v>
      </c>
      <c r="B401" s="9" t="s">
        <v>413</v>
      </c>
      <c r="C401" s="9" t="s">
        <v>338</v>
      </c>
      <c r="D401" s="9" t="str">
        <f t="shared" si="16"/>
        <v>ESMERALDAS|ELOY ALFARO</v>
      </c>
      <c r="E401" s="9" t="str">
        <f t="shared" si="17"/>
        <v>ESMERALDAS|ELOY ALFARO|ATAHUALPA</v>
      </c>
      <c r="I401" s="36"/>
    </row>
    <row r="402" spans="1:9">
      <c r="A402" s="9" t="s">
        <v>409</v>
      </c>
      <c r="B402" s="9" t="s">
        <v>413</v>
      </c>
      <c r="C402" s="9" t="s">
        <v>415</v>
      </c>
      <c r="D402" s="9" t="str">
        <f t="shared" si="16"/>
        <v>ESMERALDAS|ELOY ALFARO</v>
      </c>
      <c r="E402" s="9" t="str">
        <f t="shared" si="17"/>
        <v>ESMERALDAS|ELOY ALFARO|BORBON</v>
      </c>
      <c r="I402" s="36"/>
    </row>
    <row r="403" spans="1:9">
      <c r="A403" s="9" t="s">
        <v>409</v>
      </c>
      <c r="B403" s="9" t="s">
        <v>413</v>
      </c>
      <c r="C403" s="9" t="s">
        <v>416</v>
      </c>
      <c r="D403" s="9" t="str">
        <f t="shared" si="16"/>
        <v>ESMERALDAS|ELOY ALFARO</v>
      </c>
      <c r="E403" s="9" t="str">
        <f t="shared" si="17"/>
        <v>ESMERALDAS|ELOY ALFARO|COLON ELOY DEL MARIA</v>
      </c>
      <c r="I403" s="36"/>
    </row>
    <row r="404" spans="1:9">
      <c r="A404" s="9" t="s">
        <v>409</v>
      </c>
      <c r="B404" s="9" t="s">
        <v>413</v>
      </c>
      <c r="C404" s="9" t="s">
        <v>417</v>
      </c>
      <c r="D404" s="9" t="str">
        <f t="shared" si="16"/>
        <v>ESMERALDAS|ELOY ALFARO</v>
      </c>
      <c r="E404" s="9" t="str">
        <f t="shared" si="17"/>
        <v>ESMERALDAS|ELOY ALFARO|LA TOLA</v>
      </c>
      <c r="I404" s="36"/>
    </row>
    <row r="405" spans="1:9">
      <c r="A405" s="9" t="s">
        <v>409</v>
      </c>
      <c r="B405" s="9" t="s">
        <v>413</v>
      </c>
      <c r="C405" s="9" t="s">
        <v>418</v>
      </c>
      <c r="D405" s="9" t="str">
        <f t="shared" si="16"/>
        <v>ESMERALDAS|ELOY ALFARO</v>
      </c>
      <c r="E405" s="9" t="str">
        <f t="shared" si="17"/>
        <v>ESMERALDAS|ELOY ALFARO|LUIS VARGAS TORRES</v>
      </c>
      <c r="I405" s="36"/>
    </row>
    <row r="406" spans="1:9">
      <c r="A406" s="9" t="s">
        <v>409</v>
      </c>
      <c r="B406" s="9" t="s">
        <v>413</v>
      </c>
      <c r="C406" s="9" t="s">
        <v>215</v>
      </c>
      <c r="D406" s="9" t="str">
        <f t="shared" si="16"/>
        <v>ESMERALDAS|ELOY ALFARO</v>
      </c>
      <c r="E406" s="9" t="str">
        <f t="shared" si="17"/>
        <v>ESMERALDAS|ELOY ALFARO|MALDONADO</v>
      </c>
      <c r="I406" s="36"/>
    </row>
    <row r="407" spans="1:9">
      <c r="A407" s="9" t="s">
        <v>409</v>
      </c>
      <c r="B407" s="9" t="s">
        <v>413</v>
      </c>
      <c r="C407" s="9" t="s">
        <v>419</v>
      </c>
      <c r="D407" s="9" t="str">
        <f t="shared" si="16"/>
        <v>ESMERALDAS|ELOY ALFARO</v>
      </c>
      <c r="E407" s="9" t="str">
        <f t="shared" si="17"/>
        <v>ESMERALDAS|ELOY ALFARO|PAMPANAL DE BOLIVAR</v>
      </c>
      <c r="I407" s="36"/>
    </row>
    <row r="408" spans="1:9">
      <c r="A408" s="9" t="s">
        <v>409</v>
      </c>
      <c r="B408" s="9" t="s">
        <v>413</v>
      </c>
      <c r="C408" s="9" t="s">
        <v>420</v>
      </c>
      <c r="D408" s="9" t="str">
        <f t="shared" si="16"/>
        <v>ESMERALDAS|ELOY ALFARO</v>
      </c>
      <c r="E408" s="9" t="str">
        <f t="shared" si="17"/>
        <v>ESMERALDAS|ELOY ALFARO|SAN FRANCISCO DE ONZOLE</v>
      </c>
      <c r="I408" s="36"/>
    </row>
    <row r="409" spans="1:9">
      <c r="A409" s="9" t="s">
        <v>409</v>
      </c>
      <c r="B409" s="9" t="s">
        <v>413</v>
      </c>
      <c r="C409" s="9" t="s">
        <v>421</v>
      </c>
      <c r="D409" s="9" t="str">
        <f t="shared" si="16"/>
        <v>ESMERALDAS|ELOY ALFARO</v>
      </c>
      <c r="E409" s="9" t="str">
        <f t="shared" si="17"/>
        <v>ESMERALDAS|ELOY ALFARO|SAN JOSE DE CAYAPAS</v>
      </c>
      <c r="I409" s="36"/>
    </row>
    <row r="410" spans="1:9">
      <c r="A410" s="9" t="s">
        <v>409</v>
      </c>
      <c r="B410" s="9" t="s">
        <v>413</v>
      </c>
      <c r="C410" s="9" t="s">
        <v>422</v>
      </c>
      <c r="D410" s="9" t="str">
        <f t="shared" si="16"/>
        <v>ESMERALDAS|ELOY ALFARO</v>
      </c>
      <c r="E410" s="9" t="str">
        <f t="shared" si="17"/>
        <v>ESMERALDAS|ELOY ALFARO|SANTA LUCIA DE LAS PENAS</v>
      </c>
      <c r="I410" s="36"/>
    </row>
    <row r="411" spans="1:9">
      <c r="A411" s="9" t="s">
        <v>409</v>
      </c>
      <c r="B411" s="9" t="s">
        <v>413</v>
      </c>
      <c r="C411" s="9" t="s">
        <v>423</v>
      </c>
      <c r="D411" s="9" t="str">
        <f t="shared" si="16"/>
        <v>ESMERALDAS|ELOY ALFARO</v>
      </c>
      <c r="E411" s="9" t="str">
        <f t="shared" si="17"/>
        <v>ESMERALDAS|ELOY ALFARO|SANTO DOMINGO DE ONZOLE</v>
      </c>
      <c r="I411" s="36"/>
    </row>
    <row r="412" spans="1:9">
      <c r="A412" s="9" t="s">
        <v>409</v>
      </c>
      <c r="B412" s="9" t="s">
        <v>413</v>
      </c>
      <c r="C412" s="9" t="s">
        <v>424</v>
      </c>
      <c r="D412" s="9" t="str">
        <f t="shared" si="16"/>
        <v>ESMERALDAS|ELOY ALFARO</v>
      </c>
      <c r="E412" s="9" t="str">
        <f t="shared" si="17"/>
        <v>ESMERALDAS|ELOY ALFARO|SELVA ALEGRE</v>
      </c>
      <c r="I412" s="36"/>
    </row>
    <row r="413" spans="1:9">
      <c r="A413" s="9" t="s">
        <v>409</v>
      </c>
      <c r="B413" s="9" t="s">
        <v>413</v>
      </c>
      <c r="C413" s="9" t="s">
        <v>425</v>
      </c>
      <c r="D413" s="9" t="str">
        <f t="shared" si="16"/>
        <v>ESMERALDAS|ELOY ALFARO</v>
      </c>
      <c r="E413" s="9" t="str">
        <f t="shared" si="17"/>
        <v>ESMERALDAS|ELOY ALFARO|TELEMBI</v>
      </c>
      <c r="I413" s="36"/>
    </row>
    <row r="414" spans="1:9">
      <c r="A414" s="9" t="s">
        <v>409</v>
      </c>
      <c r="B414" s="9" t="s">
        <v>413</v>
      </c>
      <c r="C414" s="9" t="s">
        <v>426</v>
      </c>
      <c r="D414" s="9" t="str">
        <f t="shared" si="16"/>
        <v>ESMERALDAS|ELOY ALFARO</v>
      </c>
      <c r="E414" s="9" t="str">
        <f t="shared" si="17"/>
        <v>ESMERALDAS|ELOY ALFARO|TIMBIRE</v>
      </c>
      <c r="I414" s="36"/>
    </row>
    <row r="415" spans="1:9">
      <c r="A415" s="9" t="s">
        <v>409</v>
      </c>
      <c r="B415" s="9" t="s">
        <v>413</v>
      </c>
      <c r="C415" s="9" t="s">
        <v>427</v>
      </c>
      <c r="D415" s="9" t="str">
        <f t="shared" si="16"/>
        <v>ESMERALDAS|ELOY ALFARO</v>
      </c>
      <c r="E415" s="9" t="str">
        <f t="shared" si="17"/>
        <v>ESMERALDAS|ELOY ALFARO|VALDEZ</v>
      </c>
      <c r="I415" s="36"/>
    </row>
    <row r="416" spans="1:9">
      <c r="A416" s="9" t="s">
        <v>409</v>
      </c>
      <c r="B416" s="9" t="s">
        <v>409</v>
      </c>
      <c r="C416" s="9" t="s">
        <v>428</v>
      </c>
      <c r="D416" s="9" t="str">
        <f t="shared" si="16"/>
        <v>ESMERALDAS|ESMERALDAS</v>
      </c>
      <c r="E416" s="9" t="str">
        <f t="shared" si="17"/>
        <v>ESMERALDAS|ESMERALDAS|5 DE AGOSTO</v>
      </c>
      <c r="I416" s="36"/>
    </row>
    <row r="417" spans="1:9">
      <c r="A417" s="9" t="s">
        <v>409</v>
      </c>
      <c r="B417" s="9" t="s">
        <v>409</v>
      </c>
      <c r="C417" s="9" t="s">
        <v>429</v>
      </c>
      <c r="D417" s="9" t="str">
        <f t="shared" si="16"/>
        <v>ESMERALDAS|ESMERALDAS</v>
      </c>
      <c r="E417" s="9" t="str">
        <f t="shared" si="17"/>
        <v>ESMERALDAS|ESMERALDAS|BARTOLOME RUIZ (CESAR FRANCO CARRION)</v>
      </c>
      <c r="I417" s="36"/>
    </row>
    <row r="418" spans="1:9">
      <c r="A418" s="9" t="s">
        <v>409</v>
      </c>
      <c r="B418" s="9" t="s">
        <v>409</v>
      </c>
      <c r="C418" s="9" t="s">
        <v>430</v>
      </c>
      <c r="D418" s="9" t="str">
        <f t="shared" si="16"/>
        <v>ESMERALDAS|ESMERALDAS</v>
      </c>
      <c r="E418" s="9" t="str">
        <f t="shared" si="17"/>
        <v>ESMERALDAS|ESMERALDAS|CAMARONES</v>
      </c>
      <c r="I418" s="36"/>
    </row>
    <row r="419" spans="1:9">
      <c r="A419" s="9" t="s">
        <v>409</v>
      </c>
      <c r="B419" s="9" t="s">
        <v>409</v>
      </c>
      <c r="C419" s="9" t="s">
        <v>431</v>
      </c>
      <c r="D419" s="9" t="str">
        <f t="shared" si="16"/>
        <v>ESMERALDAS|ESMERALDAS</v>
      </c>
      <c r="E419" s="9" t="str">
        <f t="shared" si="17"/>
        <v>ESMERALDAS|ESMERALDAS|CHINCA</v>
      </c>
      <c r="I419" s="36"/>
    </row>
    <row r="420" spans="1:9">
      <c r="A420" s="9" t="s">
        <v>409</v>
      </c>
      <c r="B420" s="9" t="s">
        <v>409</v>
      </c>
      <c r="C420" s="9" t="s">
        <v>432</v>
      </c>
      <c r="D420" s="9" t="str">
        <f t="shared" si="16"/>
        <v>ESMERALDAS|ESMERALDAS</v>
      </c>
      <c r="E420" s="9" t="str">
        <f t="shared" si="17"/>
        <v>ESMERALDAS|ESMERALDAS|CORONEL CARLOS CONCHA TORRES</v>
      </c>
      <c r="I420" s="36"/>
    </row>
    <row r="421" spans="1:9">
      <c r="A421" s="9" t="s">
        <v>409</v>
      </c>
      <c r="B421" s="9" t="s">
        <v>409</v>
      </c>
      <c r="C421" s="9" t="s">
        <v>409</v>
      </c>
      <c r="D421" s="9" t="str">
        <f t="shared" si="16"/>
        <v>ESMERALDAS|ESMERALDAS</v>
      </c>
      <c r="E421" s="9" t="str">
        <f t="shared" si="17"/>
        <v>ESMERALDAS|ESMERALDAS|ESMERALDAS</v>
      </c>
      <c r="I421" s="36"/>
    </row>
    <row r="422" spans="1:9">
      <c r="A422" s="9" t="s">
        <v>409</v>
      </c>
      <c r="B422" s="9" t="s">
        <v>409</v>
      </c>
      <c r="C422" s="9" t="s">
        <v>433</v>
      </c>
      <c r="D422" s="9" t="str">
        <f t="shared" si="16"/>
        <v>ESMERALDAS|ESMERALDAS</v>
      </c>
      <c r="E422" s="9" t="str">
        <f t="shared" si="17"/>
        <v>ESMERALDAS|ESMERALDAS|LUIS TELLO (LAS PALMAS)</v>
      </c>
      <c r="I422" s="36"/>
    </row>
    <row r="423" spans="1:9">
      <c r="A423" s="9" t="s">
        <v>409</v>
      </c>
      <c r="B423" s="9" t="s">
        <v>409</v>
      </c>
      <c r="C423" s="9" t="s">
        <v>434</v>
      </c>
      <c r="D423" s="9" t="str">
        <f t="shared" si="16"/>
        <v>ESMERALDAS|ESMERALDAS</v>
      </c>
      <c r="E423" s="9" t="str">
        <f t="shared" si="17"/>
        <v>ESMERALDAS|ESMERALDAS|MAJUA</v>
      </c>
      <c r="I423" s="36"/>
    </row>
    <row r="424" spans="1:9">
      <c r="A424" s="9" t="s">
        <v>409</v>
      </c>
      <c r="B424" s="9" t="s">
        <v>409</v>
      </c>
      <c r="C424" s="9" t="s">
        <v>435</v>
      </c>
      <c r="D424" s="9" t="str">
        <f t="shared" si="16"/>
        <v>ESMERALDAS|ESMERALDAS</v>
      </c>
      <c r="E424" s="9" t="str">
        <f t="shared" si="17"/>
        <v>ESMERALDAS|ESMERALDAS|SAN MATEO</v>
      </c>
      <c r="I424" s="36"/>
    </row>
    <row r="425" spans="1:9">
      <c r="A425" s="9" t="s">
        <v>409</v>
      </c>
      <c r="B425" s="9" t="s">
        <v>409</v>
      </c>
      <c r="C425" s="9" t="s">
        <v>436</v>
      </c>
      <c r="D425" s="9" t="str">
        <f t="shared" si="16"/>
        <v>ESMERALDAS|ESMERALDAS</v>
      </c>
      <c r="E425" s="9" t="str">
        <f t="shared" si="17"/>
        <v>ESMERALDAS|ESMERALDAS|SIMON TORRES</v>
      </c>
      <c r="I425" s="36"/>
    </row>
    <row r="426" spans="1:9">
      <c r="A426" s="9" t="s">
        <v>409</v>
      </c>
      <c r="B426" s="9" t="s">
        <v>409</v>
      </c>
      <c r="C426" s="9" t="s">
        <v>437</v>
      </c>
      <c r="D426" s="9" t="str">
        <f t="shared" si="16"/>
        <v>ESMERALDAS|ESMERALDAS</v>
      </c>
      <c r="E426" s="9" t="str">
        <f t="shared" si="17"/>
        <v>ESMERALDAS|ESMERALDAS|TABIAZO</v>
      </c>
      <c r="I426" s="36"/>
    </row>
    <row r="427" spans="1:9">
      <c r="A427" s="9" t="s">
        <v>409</v>
      </c>
      <c r="B427" s="9" t="s">
        <v>409</v>
      </c>
      <c r="C427" s="9" t="s">
        <v>438</v>
      </c>
      <c r="D427" s="9" t="str">
        <f t="shared" si="16"/>
        <v>ESMERALDAS|ESMERALDAS</v>
      </c>
      <c r="E427" s="9" t="str">
        <f t="shared" si="17"/>
        <v>ESMERALDAS|ESMERALDAS|TACHINA</v>
      </c>
      <c r="I427" s="36"/>
    </row>
    <row r="428" spans="1:9">
      <c r="A428" s="9" t="s">
        <v>409</v>
      </c>
      <c r="B428" s="9" t="s">
        <v>409</v>
      </c>
      <c r="C428" s="9" t="s">
        <v>439</v>
      </c>
      <c r="D428" s="9" t="str">
        <f t="shared" si="16"/>
        <v>ESMERALDAS|ESMERALDAS</v>
      </c>
      <c r="E428" s="9" t="str">
        <f t="shared" si="17"/>
        <v>ESMERALDAS|ESMERALDAS|VUELTA LARGA</v>
      </c>
      <c r="I428" s="36"/>
    </row>
    <row r="429" spans="1:9">
      <c r="A429" s="9" t="s">
        <v>409</v>
      </c>
      <c r="B429" s="9" t="s">
        <v>440</v>
      </c>
      <c r="C429" s="9" t="s">
        <v>117</v>
      </c>
      <c r="D429" s="9" t="str">
        <f t="shared" si="16"/>
        <v>ESMERALDAS|MUISNE</v>
      </c>
      <c r="E429" s="9" t="str">
        <f t="shared" si="17"/>
        <v>ESMERALDAS|MUISNE|BOLIVAR</v>
      </c>
      <c r="I429" s="36"/>
    </row>
    <row r="430" spans="1:9">
      <c r="A430" s="9" t="s">
        <v>409</v>
      </c>
      <c r="B430" s="9" t="s">
        <v>440</v>
      </c>
      <c r="C430" s="9" t="s">
        <v>441</v>
      </c>
      <c r="D430" s="9" t="str">
        <f t="shared" si="16"/>
        <v>ESMERALDAS|MUISNE</v>
      </c>
      <c r="E430" s="9" t="str">
        <f t="shared" si="17"/>
        <v>ESMERALDAS|MUISNE|DAULE</v>
      </c>
      <c r="I430" s="36"/>
    </row>
    <row r="431" spans="1:9">
      <c r="A431" s="9" t="s">
        <v>409</v>
      </c>
      <c r="B431" s="9" t="s">
        <v>440</v>
      </c>
      <c r="C431" s="9" t="s">
        <v>442</v>
      </c>
      <c r="D431" s="9" t="str">
        <f t="shared" si="16"/>
        <v>ESMERALDAS|MUISNE</v>
      </c>
      <c r="E431" s="9" t="str">
        <f t="shared" si="17"/>
        <v>ESMERALDAS|MUISNE|GALERA</v>
      </c>
      <c r="I431" s="36"/>
    </row>
    <row r="432" spans="1:9">
      <c r="A432" s="9" t="s">
        <v>409</v>
      </c>
      <c r="B432" s="9" t="s">
        <v>440</v>
      </c>
      <c r="C432" s="9" t="s">
        <v>440</v>
      </c>
      <c r="D432" s="9" t="str">
        <f t="shared" si="16"/>
        <v>ESMERALDAS|MUISNE</v>
      </c>
      <c r="E432" s="9" t="str">
        <f t="shared" si="17"/>
        <v>ESMERALDAS|MUISNE|MUISNE</v>
      </c>
      <c r="I432" s="36"/>
    </row>
    <row r="433" spans="1:9">
      <c r="A433" s="9" t="s">
        <v>409</v>
      </c>
      <c r="B433" s="9" t="s">
        <v>440</v>
      </c>
      <c r="C433" s="9" t="s">
        <v>443</v>
      </c>
      <c r="D433" s="9" t="str">
        <f t="shared" si="16"/>
        <v>ESMERALDAS|MUISNE</v>
      </c>
      <c r="E433" s="9" t="str">
        <f t="shared" si="17"/>
        <v>ESMERALDAS|MUISNE|QUINGUE</v>
      </c>
      <c r="I433" s="36"/>
    </row>
    <row r="434" spans="1:9">
      <c r="A434" s="9" t="s">
        <v>409</v>
      </c>
      <c r="B434" s="9" t="s">
        <v>440</v>
      </c>
      <c r="C434" s="9" t="s">
        <v>444</v>
      </c>
      <c r="D434" s="9" t="str">
        <f t="shared" si="16"/>
        <v>ESMERALDAS|MUISNE</v>
      </c>
      <c r="E434" s="9" t="str">
        <f t="shared" si="17"/>
        <v>ESMERALDAS|MUISNE|SALIMA</v>
      </c>
      <c r="I434" s="36"/>
    </row>
    <row r="435" spans="1:9">
      <c r="A435" s="9" t="s">
        <v>409</v>
      </c>
      <c r="B435" s="9" t="s">
        <v>440</v>
      </c>
      <c r="C435" s="9" t="s">
        <v>158</v>
      </c>
      <c r="D435" s="9" t="str">
        <f t="shared" si="16"/>
        <v>ESMERALDAS|MUISNE</v>
      </c>
      <c r="E435" s="9" t="str">
        <f t="shared" si="17"/>
        <v>ESMERALDAS|MUISNE|SAN FRANCISCO</v>
      </c>
      <c r="I435" s="36"/>
    </row>
    <row r="436" spans="1:9">
      <c r="A436" s="9" t="s">
        <v>409</v>
      </c>
      <c r="B436" s="9" t="s">
        <v>440</v>
      </c>
      <c r="C436" s="9" t="s">
        <v>445</v>
      </c>
      <c r="D436" s="9" t="str">
        <f t="shared" si="16"/>
        <v>ESMERALDAS|MUISNE</v>
      </c>
      <c r="E436" s="9" t="str">
        <f t="shared" si="17"/>
        <v>ESMERALDAS|MUISNE|SAN GREGORIO</v>
      </c>
      <c r="I436" s="36"/>
    </row>
    <row r="437" spans="1:9">
      <c r="A437" s="9" t="s">
        <v>409</v>
      </c>
      <c r="B437" s="9" t="s">
        <v>440</v>
      </c>
      <c r="C437" s="9" t="s">
        <v>446</v>
      </c>
      <c r="D437" s="9" t="str">
        <f t="shared" si="16"/>
        <v>ESMERALDAS|MUISNE</v>
      </c>
      <c r="E437" s="9" t="str">
        <f t="shared" si="17"/>
        <v>ESMERALDAS|MUISNE|SAN JOSE DE CHAMANGA</v>
      </c>
      <c r="I437" s="36"/>
    </row>
    <row r="438" spans="1:9">
      <c r="A438" s="9" t="s">
        <v>409</v>
      </c>
      <c r="B438" s="9" t="s">
        <v>447</v>
      </c>
      <c r="C438" s="9" t="s">
        <v>448</v>
      </c>
      <c r="D438" s="9" t="str">
        <f t="shared" si="16"/>
        <v>ESMERALDAS|QUININDE</v>
      </c>
      <c r="E438" s="9" t="str">
        <f t="shared" si="17"/>
        <v>ESMERALDAS|QUININDE|CHURA</v>
      </c>
      <c r="I438" s="36"/>
    </row>
    <row r="439" spans="1:9">
      <c r="A439" s="9" t="s">
        <v>409</v>
      </c>
      <c r="B439" s="9" t="s">
        <v>447</v>
      </c>
      <c r="C439" s="9" t="s">
        <v>449</v>
      </c>
      <c r="D439" s="9" t="str">
        <f t="shared" si="16"/>
        <v>ESMERALDAS|QUININDE</v>
      </c>
      <c r="E439" s="9" t="str">
        <f t="shared" si="17"/>
        <v>ESMERALDAS|QUININDE|CUBE</v>
      </c>
      <c r="I439" s="36"/>
    </row>
    <row r="440" spans="1:9">
      <c r="A440" s="9" t="s">
        <v>409</v>
      </c>
      <c r="B440" s="9" t="s">
        <v>447</v>
      </c>
      <c r="C440" s="9" t="s">
        <v>27</v>
      </c>
      <c r="D440" s="9" t="str">
        <f t="shared" si="16"/>
        <v>ESMERALDAS|QUININDE</v>
      </c>
      <c r="E440" s="9" t="str">
        <f t="shared" si="17"/>
        <v>ESMERALDAS|QUININDE|LA UNION</v>
      </c>
      <c r="I440" s="36"/>
    </row>
    <row r="441" spans="1:9">
      <c r="A441" s="9" t="s">
        <v>409</v>
      </c>
      <c r="B441" s="9" t="s">
        <v>447</v>
      </c>
      <c r="C441" s="9" t="s">
        <v>450</v>
      </c>
      <c r="D441" s="9" t="str">
        <f t="shared" si="16"/>
        <v>ESMERALDAS|QUININDE</v>
      </c>
      <c r="E441" s="9" t="str">
        <f t="shared" si="17"/>
        <v>ESMERALDAS|QUININDE|MALIMPIA</v>
      </c>
      <c r="I441" s="36"/>
    </row>
    <row r="442" spans="1:9">
      <c r="A442" s="9" t="s">
        <v>409</v>
      </c>
      <c r="B442" s="9" t="s">
        <v>447</v>
      </c>
      <c r="C442" s="9" t="s">
        <v>451</v>
      </c>
      <c r="D442" s="9" t="str">
        <f t="shared" si="16"/>
        <v>ESMERALDAS|QUININDE</v>
      </c>
      <c r="E442" s="9" t="str">
        <f t="shared" si="17"/>
        <v>ESMERALDAS|QUININDE|ROSA ZARATE</v>
      </c>
      <c r="I442" s="36"/>
    </row>
    <row r="443" spans="1:9">
      <c r="A443" s="9" t="s">
        <v>409</v>
      </c>
      <c r="B443" s="9" t="s">
        <v>447</v>
      </c>
      <c r="C443" s="9" t="s">
        <v>452</v>
      </c>
      <c r="D443" s="9" t="str">
        <f t="shared" si="16"/>
        <v>ESMERALDAS|QUININDE</v>
      </c>
      <c r="E443" s="9" t="str">
        <f t="shared" si="17"/>
        <v>ESMERALDAS|QUININDE|VICHE</v>
      </c>
      <c r="I443" s="36"/>
    </row>
    <row r="444" spans="1:9">
      <c r="A444" s="9" t="s">
        <v>409</v>
      </c>
      <c r="B444" s="9" t="s">
        <v>453</v>
      </c>
      <c r="C444" s="9" t="s">
        <v>454</v>
      </c>
      <c r="D444" s="9" t="str">
        <f t="shared" si="16"/>
        <v>ESMERALDAS|RIOVERDE</v>
      </c>
      <c r="E444" s="9" t="str">
        <f t="shared" si="17"/>
        <v>ESMERALDAS|RIOVERDE|CHONTADURO</v>
      </c>
      <c r="I444" s="36"/>
    </row>
    <row r="445" spans="1:9">
      <c r="A445" s="9" t="s">
        <v>409</v>
      </c>
      <c r="B445" s="9" t="s">
        <v>453</v>
      </c>
      <c r="C445" s="9" t="s">
        <v>455</v>
      </c>
      <c r="D445" s="9" t="str">
        <f t="shared" si="16"/>
        <v>ESMERALDAS|RIOVERDE</v>
      </c>
      <c r="E445" s="9" t="str">
        <f t="shared" si="17"/>
        <v>ESMERALDAS|RIOVERDE|CHUMUNDE</v>
      </c>
      <c r="I445" s="36"/>
    </row>
    <row r="446" spans="1:9">
      <c r="A446" s="9" t="s">
        <v>409</v>
      </c>
      <c r="B446" s="9" t="s">
        <v>453</v>
      </c>
      <c r="C446" s="9" t="s">
        <v>456</v>
      </c>
      <c r="D446" s="9" t="str">
        <f t="shared" si="16"/>
        <v>ESMERALDAS|RIOVERDE</v>
      </c>
      <c r="E446" s="9" t="str">
        <f t="shared" si="17"/>
        <v>ESMERALDAS|RIOVERDE|LAGARTO</v>
      </c>
      <c r="I446" s="36"/>
    </row>
    <row r="447" spans="1:9">
      <c r="A447" s="9" t="s">
        <v>409</v>
      </c>
      <c r="B447" s="9" t="s">
        <v>453</v>
      </c>
      <c r="C447" s="9" t="s">
        <v>457</v>
      </c>
      <c r="D447" s="9" t="str">
        <f t="shared" si="16"/>
        <v>ESMERALDAS|RIOVERDE</v>
      </c>
      <c r="E447" s="9" t="str">
        <f t="shared" si="17"/>
        <v>ESMERALDAS|RIOVERDE|MONTALVO</v>
      </c>
      <c r="I447" s="36"/>
    </row>
    <row r="448" spans="1:9">
      <c r="A448" s="9" t="s">
        <v>409</v>
      </c>
      <c r="B448" s="9" t="s">
        <v>453</v>
      </c>
      <c r="C448" s="9" t="s">
        <v>453</v>
      </c>
      <c r="D448" s="9" t="str">
        <f t="shared" si="16"/>
        <v>ESMERALDAS|RIOVERDE</v>
      </c>
      <c r="E448" s="9" t="str">
        <f t="shared" si="17"/>
        <v>ESMERALDAS|RIOVERDE|RIOVERDE</v>
      </c>
      <c r="I448" s="36"/>
    </row>
    <row r="449" spans="1:9">
      <c r="A449" s="9" t="s">
        <v>409</v>
      </c>
      <c r="B449" s="9" t="s">
        <v>453</v>
      </c>
      <c r="C449" s="9" t="s">
        <v>458</v>
      </c>
      <c r="D449" s="9" t="str">
        <f t="shared" si="16"/>
        <v>ESMERALDAS|RIOVERDE</v>
      </c>
      <c r="E449" s="9" t="str">
        <f t="shared" si="17"/>
        <v>ESMERALDAS|RIOVERDE|ROCAFUERTE</v>
      </c>
      <c r="I449" s="36"/>
    </row>
    <row r="450" spans="1:9">
      <c r="A450" s="9" t="s">
        <v>409</v>
      </c>
      <c r="B450" s="9" t="s">
        <v>135</v>
      </c>
      <c r="C450" s="9" t="s">
        <v>459</v>
      </c>
      <c r="D450" s="9" t="str">
        <f t="shared" ref="D450:D513" si="18">_xlfn.CONCAT(A450&amp;"|"&amp;B450)</f>
        <v>ESMERALDAS|SAN LORENZO</v>
      </c>
      <c r="E450" s="9" t="str">
        <f t="shared" ref="E450:E513" si="19">_xlfn.CONCAT(A450,"|",B450,"|",C450)</f>
        <v>ESMERALDAS|SAN LORENZO|5 DE JUNIO</v>
      </c>
      <c r="I450" s="36"/>
    </row>
    <row r="451" spans="1:9">
      <c r="A451" s="9" t="s">
        <v>409</v>
      </c>
      <c r="B451" s="9" t="s">
        <v>135</v>
      </c>
      <c r="C451" s="9" t="s">
        <v>460</v>
      </c>
      <c r="D451" s="9" t="str">
        <f t="shared" si="18"/>
        <v>ESMERALDAS|SAN LORENZO</v>
      </c>
      <c r="E451" s="9" t="str">
        <f t="shared" si="19"/>
        <v>ESMERALDAS|SAN LORENZO|ALTO TAMBO</v>
      </c>
      <c r="I451" s="36"/>
    </row>
    <row r="452" spans="1:9">
      <c r="A452" s="9" t="s">
        <v>409</v>
      </c>
      <c r="B452" s="9" t="s">
        <v>135</v>
      </c>
      <c r="C452" s="9" t="s">
        <v>461</v>
      </c>
      <c r="D452" s="9" t="str">
        <f t="shared" si="18"/>
        <v>ESMERALDAS|SAN LORENZO</v>
      </c>
      <c r="E452" s="9" t="str">
        <f t="shared" si="19"/>
        <v>ESMERALDAS|SAN LORENZO|ANCON</v>
      </c>
      <c r="I452" s="36"/>
    </row>
    <row r="453" spans="1:9">
      <c r="A453" s="9" t="s">
        <v>409</v>
      </c>
      <c r="B453" s="9" t="s">
        <v>135</v>
      </c>
      <c r="C453" s="9" t="s">
        <v>462</v>
      </c>
      <c r="D453" s="9" t="str">
        <f t="shared" si="18"/>
        <v>ESMERALDAS|SAN LORENZO</v>
      </c>
      <c r="E453" s="9" t="str">
        <f t="shared" si="19"/>
        <v>ESMERALDAS|SAN LORENZO|CALDERON</v>
      </c>
      <c r="I453" s="36"/>
    </row>
    <row r="454" spans="1:9">
      <c r="A454" s="9" t="s">
        <v>409</v>
      </c>
      <c r="B454" s="9" t="s">
        <v>135</v>
      </c>
      <c r="C454" s="9" t="s">
        <v>463</v>
      </c>
      <c r="D454" s="9" t="str">
        <f t="shared" si="18"/>
        <v>ESMERALDAS|SAN LORENZO</v>
      </c>
      <c r="E454" s="9" t="str">
        <f t="shared" si="19"/>
        <v>ESMERALDAS|SAN LORENZO|CARONDELET</v>
      </c>
      <c r="I454" s="36"/>
    </row>
    <row r="455" spans="1:9">
      <c r="A455" s="9" t="s">
        <v>409</v>
      </c>
      <c r="B455" s="9" t="s">
        <v>135</v>
      </c>
      <c r="C455" s="9" t="s">
        <v>196</v>
      </c>
      <c r="D455" s="9" t="str">
        <f t="shared" si="18"/>
        <v>ESMERALDAS|SAN LORENZO</v>
      </c>
      <c r="E455" s="9" t="str">
        <f t="shared" si="19"/>
        <v>ESMERALDAS|SAN LORENZO|CONCEPCION</v>
      </c>
      <c r="I455" s="36"/>
    </row>
    <row r="456" spans="1:9">
      <c r="A456" s="9" t="s">
        <v>409</v>
      </c>
      <c r="B456" s="9" t="s">
        <v>135</v>
      </c>
      <c r="C456" s="9" t="s">
        <v>464</v>
      </c>
      <c r="D456" s="9" t="str">
        <f t="shared" si="18"/>
        <v>ESMERALDAS|SAN LORENZO</v>
      </c>
      <c r="E456" s="9" t="str">
        <f t="shared" si="19"/>
        <v>ESMERALDAS|SAN LORENZO|MATAJE</v>
      </c>
      <c r="I456" s="36"/>
    </row>
    <row r="457" spans="1:9">
      <c r="A457" s="9" t="s">
        <v>409</v>
      </c>
      <c r="B457" s="9" t="s">
        <v>135</v>
      </c>
      <c r="C457" s="9" t="s">
        <v>465</v>
      </c>
      <c r="D457" s="9" t="str">
        <f t="shared" si="18"/>
        <v>ESMERALDAS|SAN LORENZO</v>
      </c>
      <c r="E457" s="9" t="str">
        <f t="shared" si="19"/>
        <v>ESMERALDAS|SAN LORENZO|SAN JAVIER DE CACHAVI</v>
      </c>
      <c r="I457" s="36"/>
    </row>
    <row r="458" spans="1:9">
      <c r="A458" s="9" t="s">
        <v>409</v>
      </c>
      <c r="B458" s="9" t="s">
        <v>135</v>
      </c>
      <c r="C458" s="9" t="s">
        <v>135</v>
      </c>
      <c r="D458" s="9" t="str">
        <f t="shared" si="18"/>
        <v>ESMERALDAS|SAN LORENZO</v>
      </c>
      <c r="E458" s="9" t="str">
        <f t="shared" si="19"/>
        <v>ESMERALDAS|SAN LORENZO|SAN LORENZO</v>
      </c>
      <c r="I458" s="36"/>
    </row>
    <row r="459" spans="1:9">
      <c r="A459" s="9" t="s">
        <v>409</v>
      </c>
      <c r="B459" s="9" t="s">
        <v>135</v>
      </c>
      <c r="C459" s="9" t="s">
        <v>466</v>
      </c>
      <c r="D459" s="9" t="str">
        <f t="shared" si="18"/>
        <v>ESMERALDAS|SAN LORENZO</v>
      </c>
      <c r="E459" s="9" t="str">
        <f t="shared" si="19"/>
        <v>ESMERALDAS|SAN LORENZO|SANTA RITA</v>
      </c>
      <c r="I459" s="36"/>
    </row>
    <row r="460" spans="1:9">
      <c r="A460" s="9" t="s">
        <v>409</v>
      </c>
      <c r="B460" s="9" t="s">
        <v>135</v>
      </c>
      <c r="C460" s="9" t="s">
        <v>467</v>
      </c>
      <c r="D460" s="9" t="str">
        <f t="shared" si="18"/>
        <v>ESMERALDAS|SAN LORENZO</v>
      </c>
      <c r="E460" s="9" t="str">
        <f t="shared" si="19"/>
        <v>ESMERALDAS|SAN LORENZO|TAMBILLO</v>
      </c>
      <c r="I460" s="36"/>
    </row>
    <row r="461" spans="1:9">
      <c r="A461" s="9" t="s">
        <v>409</v>
      </c>
      <c r="B461" s="9" t="s">
        <v>135</v>
      </c>
      <c r="C461" s="9" t="s">
        <v>468</v>
      </c>
      <c r="D461" s="9" t="str">
        <f t="shared" si="18"/>
        <v>ESMERALDAS|SAN LORENZO</v>
      </c>
      <c r="E461" s="9" t="str">
        <f t="shared" si="19"/>
        <v>ESMERALDAS|SAN LORENZO|TULULBI</v>
      </c>
      <c r="I461" s="36"/>
    </row>
    <row r="462" spans="1:9">
      <c r="A462" s="9" t="s">
        <v>409</v>
      </c>
      <c r="B462" s="9" t="s">
        <v>135</v>
      </c>
      <c r="C462" s="9" t="s">
        <v>220</v>
      </c>
      <c r="D462" s="9" t="str">
        <f t="shared" si="18"/>
        <v>ESMERALDAS|SAN LORENZO</v>
      </c>
      <c r="E462" s="9" t="str">
        <f t="shared" si="19"/>
        <v>ESMERALDAS|SAN LORENZO|URBINA</v>
      </c>
      <c r="I462" s="36"/>
    </row>
    <row r="463" spans="1:9">
      <c r="A463" s="9" t="s">
        <v>469</v>
      </c>
      <c r="B463" s="9" t="s">
        <v>470</v>
      </c>
      <c r="C463" s="9" t="s">
        <v>471</v>
      </c>
      <c r="D463" s="9" t="str">
        <f t="shared" si="18"/>
        <v>GALAPAGOS|ISABELA</v>
      </c>
      <c r="E463" s="9" t="str">
        <f t="shared" si="19"/>
        <v>GALAPAGOS|ISABELA|CHARLES DARWIN "CULPEPPER"</v>
      </c>
      <c r="I463" s="36"/>
    </row>
    <row r="464" spans="1:9">
      <c r="A464" s="9" t="s">
        <v>469</v>
      </c>
      <c r="B464" s="9" t="s">
        <v>470</v>
      </c>
      <c r="C464" s="9" t="s">
        <v>472</v>
      </c>
      <c r="D464" s="9" t="str">
        <f t="shared" si="18"/>
        <v>GALAPAGOS|ISABELA</v>
      </c>
      <c r="E464" s="9" t="str">
        <f t="shared" si="19"/>
        <v>GALAPAGOS|ISABELA|FERNANDINA "NARBOROUGH"</v>
      </c>
      <c r="I464" s="36"/>
    </row>
    <row r="465" spans="1:9">
      <c r="A465" s="9" t="s">
        <v>469</v>
      </c>
      <c r="B465" s="9" t="s">
        <v>470</v>
      </c>
      <c r="C465" s="9" t="s">
        <v>473</v>
      </c>
      <c r="D465" s="9" t="str">
        <f t="shared" si="18"/>
        <v>GALAPAGOS|ISABELA</v>
      </c>
      <c r="E465" s="9" t="str">
        <f t="shared" si="19"/>
        <v>GALAPAGOS|ISABELA|PUERTO VILLAMIL</v>
      </c>
      <c r="I465" s="36"/>
    </row>
    <row r="466" spans="1:9">
      <c r="A466" s="9" t="s">
        <v>469</v>
      </c>
      <c r="B466" s="9" t="s">
        <v>470</v>
      </c>
      <c r="C466" s="9" t="s">
        <v>474</v>
      </c>
      <c r="D466" s="9" t="str">
        <f t="shared" si="18"/>
        <v>GALAPAGOS|ISABELA</v>
      </c>
      <c r="E466" s="9" t="str">
        <f t="shared" si="19"/>
        <v>GALAPAGOS|ISABELA|TEODORO WOLF "WENMEN"</v>
      </c>
      <c r="I466" s="36"/>
    </row>
    <row r="467" spans="1:9">
      <c r="A467" s="9" t="s">
        <v>469</v>
      </c>
      <c r="B467" s="9" t="s">
        <v>470</v>
      </c>
      <c r="C467" s="9" t="s">
        <v>475</v>
      </c>
      <c r="D467" s="9" t="str">
        <f t="shared" si="18"/>
        <v>GALAPAGOS|ISABELA</v>
      </c>
      <c r="E467" s="9" t="str">
        <f t="shared" si="19"/>
        <v>GALAPAGOS|ISABELA|TOMAS DE BERLANGA</v>
      </c>
      <c r="I467" s="36"/>
    </row>
    <row r="468" spans="1:9">
      <c r="A468" s="9" t="s">
        <v>469</v>
      </c>
      <c r="B468" s="9" t="s">
        <v>98</v>
      </c>
      <c r="C468" s="9" t="s">
        <v>87</v>
      </c>
      <c r="D468" s="9" t="str">
        <f t="shared" si="18"/>
        <v>GALAPAGOS|SAN CRISTOBAL</v>
      </c>
      <c r="E468" s="9" t="str">
        <f t="shared" si="19"/>
        <v>GALAPAGOS|SAN CRISTOBAL|EL PROGRESO</v>
      </c>
      <c r="I468" s="36"/>
    </row>
    <row r="469" spans="1:9">
      <c r="A469" s="9" t="s">
        <v>469</v>
      </c>
      <c r="B469" s="9" t="s">
        <v>98</v>
      </c>
      <c r="C469" s="9" t="s">
        <v>476</v>
      </c>
      <c r="D469" s="9" t="str">
        <f t="shared" si="18"/>
        <v>GALAPAGOS|SAN CRISTOBAL</v>
      </c>
      <c r="E469" s="9" t="str">
        <f t="shared" si="19"/>
        <v>GALAPAGOS|SAN CRISTOBAL|ESPANOLA "HOOD"</v>
      </c>
      <c r="I469" s="36"/>
    </row>
    <row r="470" spans="1:9">
      <c r="A470" s="9" t="s">
        <v>469</v>
      </c>
      <c r="B470" s="9" t="s">
        <v>98</v>
      </c>
      <c r="C470" s="9" t="s">
        <v>477</v>
      </c>
      <c r="D470" s="9" t="str">
        <f t="shared" si="18"/>
        <v>GALAPAGOS|SAN CRISTOBAL</v>
      </c>
      <c r="E470" s="9" t="str">
        <f t="shared" si="19"/>
        <v>GALAPAGOS|SAN CRISTOBAL|GENOVESA "TOWER"</v>
      </c>
      <c r="I470" s="36"/>
    </row>
    <row r="471" spans="1:9">
      <c r="A471" s="9" t="s">
        <v>469</v>
      </c>
      <c r="B471" s="9" t="s">
        <v>98</v>
      </c>
      <c r="C471" s="9" t="s">
        <v>478</v>
      </c>
      <c r="D471" s="9" t="str">
        <f t="shared" si="18"/>
        <v>GALAPAGOS|SAN CRISTOBAL</v>
      </c>
      <c r="E471" s="9" t="str">
        <f t="shared" si="19"/>
        <v>GALAPAGOS|SAN CRISTOBAL|ISLA SANTA MARIA FLOREANA</v>
      </c>
      <c r="I471" s="36"/>
    </row>
    <row r="472" spans="1:9">
      <c r="A472" s="9" t="s">
        <v>469</v>
      </c>
      <c r="B472" s="9" t="s">
        <v>98</v>
      </c>
      <c r="C472" s="9" t="s">
        <v>479</v>
      </c>
      <c r="D472" s="9" t="str">
        <f t="shared" si="18"/>
        <v>GALAPAGOS|SAN CRISTOBAL</v>
      </c>
      <c r="E472" s="9" t="str">
        <f t="shared" si="19"/>
        <v>GALAPAGOS|SAN CRISTOBAL|PUERTO BAQUERIZO MORENO</v>
      </c>
      <c r="I472" s="36"/>
    </row>
    <row r="473" spans="1:9">
      <c r="A473" s="9" t="s">
        <v>469</v>
      </c>
      <c r="B473" s="9" t="s">
        <v>98</v>
      </c>
      <c r="C473" s="9" t="s">
        <v>480</v>
      </c>
      <c r="D473" s="9" t="str">
        <f t="shared" si="18"/>
        <v>GALAPAGOS|SAN CRISTOBAL</v>
      </c>
      <c r="E473" s="9" t="str">
        <f t="shared" si="19"/>
        <v>GALAPAGOS|SAN CRISTOBAL|SANTA FE "BARRINGTON"</v>
      </c>
      <c r="I473" s="36"/>
    </row>
    <row r="474" spans="1:9">
      <c r="A474" s="9" t="s">
        <v>469</v>
      </c>
      <c r="B474" s="9" t="s">
        <v>481</v>
      </c>
      <c r="C474" s="9" t="s">
        <v>482</v>
      </c>
      <c r="D474" s="9" t="str">
        <f t="shared" si="18"/>
        <v>GALAPAGOS|SANTA CRUZ</v>
      </c>
      <c r="E474" s="9" t="str">
        <f t="shared" si="19"/>
        <v>GALAPAGOS|SANTA CRUZ|BELLA VISTA</v>
      </c>
      <c r="I474" s="36"/>
    </row>
    <row r="475" spans="1:9">
      <c r="A475" s="9" t="s">
        <v>469</v>
      </c>
      <c r="B475" s="9" t="s">
        <v>481</v>
      </c>
      <c r="C475" s="9" t="s">
        <v>483</v>
      </c>
      <c r="D475" s="9" t="str">
        <f t="shared" si="18"/>
        <v>GALAPAGOS|SANTA CRUZ</v>
      </c>
      <c r="E475" s="9" t="str">
        <f t="shared" si="19"/>
        <v>GALAPAGOS|SANTA CRUZ|MARCHENA "BINDLOE"</v>
      </c>
      <c r="I475" s="36"/>
    </row>
    <row r="476" spans="1:9">
      <c r="A476" s="9" t="s">
        <v>469</v>
      </c>
      <c r="B476" s="9" t="s">
        <v>481</v>
      </c>
      <c r="C476" s="9" t="s">
        <v>484</v>
      </c>
      <c r="D476" s="9" t="str">
        <f t="shared" si="18"/>
        <v>GALAPAGOS|SANTA CRUZ</v>
      </c>
      <c r="E476" s="9" t="str">
        <f t="shared" si="19"/>
        <v>GALAPAGOS|SANTA CRUZ|PINTA "ABIGDON"</v>
      </c>
      <c r="I476" s="36"/>
    </row>
    <row r="477" spans="1:9">
      <c r="A477" s="9" t="s">
        <v>469</v>
      </c>
      <c r="B477" s="9" t="s">
        <v>481</v>
      </c>
      <c r="C477" s="9" t="s">
        <v>485</v>
      </c>
      <c r="D477" s="9" t="str">
        <f t="shared" si="18"/>
        <v>GALAPAGOS|SANTA CRUZ</v>
      </c>
      <c r="E477" s="9" t="str">
        <f t="shared" si="19"/>
        <v>GALAPAGOS|SANTA CRUZ|PINZON "DUNCAN"</v>
      </c>
      <c r="I477" s="36"/>
    </row>
    <row r="478" spans="1:9">
      <c r="A478" s="9" t="s">
        <v>469</v>
      </c>
      <c r="B478" s="9" t="s">
        <v>481</v>
      </c>
      <c r="C478" s="9" t="s">
        <v>486</v>
      </c>
      <c r="D478" s="9" t="str">
        <f t="shared" si="18"/>
        <v>GALAPAGOS|SANTA CRUZ</v>
      </c>
      <c r="E478" s="9" t="str">
        <f t="shared" si="19"/>
        <v>GALAPAGOS|SANTA CRUZ|PUERTO AYORA</v>
      </c>
      <c r="I478" s="36"/>
    </row>
    <row r="479" spans="1:9">
      <c r="A479" s="9" t="s">
        <v>469</v>
      </c>
      <c r="B479" s="9" t="s">
        <v>481</v>
      </c>
      <c r="C479" s="9" t="s">
        <v>487</v>
      </c>
      <c r="D479" s="9" t="str">
        <f t="shared" si="18"/>
        <v>GALAPAGOS|SANTA CRUZ</v>
      </c>
      <c r="E479" s="9" t="str">
        <f t="shared" si="19"/>
        <v>GALAPAGOS|SANTA CRUZ|RABIDA "JERVIS"</v>
      </c>
      <c r="I479" s="36"/>
    </row>
    <row r="480" spans="1:9">
      <c r="A480" s="9" t="s">
        <v>469</v>
      </c>
      <c r="B480" s="9" t="s">
        <v>481</v>
      </c>
      <c r="C480" s="9" t="s">
        <v>390</v>
      </c>
      <c r="D480" s="9" t="str">
        <f t="shared" si="18"/>
        <v>GALAPAGOS|SANTA CRUZ</v>
      </c>
      <c r="E480" s="9" t="str">
        <f t="shared" si="19"/>
        <v>GALAPAGOS|SANTA CRUZ|SANTA ROSA</v>
      </c>
      <c r="I480" s="36"/>
    </row>
    <row r="481" spans="1:9">
      <c r="A481" s="9" t="s">
        <v>469</v>
      </c>
      <c r="B481" s="9" t="s">
        <v>481</v>
      </c>
      <c r="C481" s="9" t="s">
        <v>488</v>
      </c>
      <c r="D481" s="9" t="str">
        <f t="shared" si="18"/>
        <v>GALAPAGOS|SANTA CRUZ</v>
      </c>
      <c r="E481" s="9" t="str">
        <f t="shared" si="19"/>
        <v>GALAPAGOS|SANTA CRUZ|SANTIAGO "SAN SALVADOR O JAMES"</v>
      </c>
      <c r="I481" s="36"/>
    </row>
    <row r="482" spans="1:9">
      <c r="A482" s="9" t="s">
        <v>469</v>
      </c>
      <c r="B482" s="9" t="s">
        <v>481</v>
      </c>
      <c r="C482" s="9" t="s">
        <v>489</v>
      </c>
      <c r="D482" s="9" t="str">
        <f t="shared" si="18"/>
        <v>GALAPAGOS|SANTA CRUZ</v>
      </c>
      <c r="E482" s="9" t="str">
        <f t="shared" si="19"/>
        <v>GALAPAGOS|SANTA CRUZ|SEYMOUR</v>
      </c>
      <c r="I482" s="36"/>
    </row>
    <row r="483" spans="1:9">
      <c r="A483" s="9" t="s">
        <v>490</v>
      </c>
      <c r="B483" s="9" t="s">
        <v>492</v>
      </c>
      <c r="C483" s="9" t="s">
        <v>492</v>
      </c>
      <c r="D483" s="9" t="str">
        <f t="shared" si="18"/>
        <v>GUAYAS|ALFREDO BAQUERIZO MORENO (JUJAN)</v>
      </c>
      <c r="E483" s="9" t="str">
        <f t="shared" si="19"/>
        <v>GUAYAS|ALFREDO BAQUERIZO MORENO (JUJAN)|ALFREDO BAQUERIZO MORENO (JUJAN)</v>
      </c>
      <c r="I483" s="36"/>
    </row>
    <row r="484" spans="1:9">
      <c r="A484" s="9" t="s">
        <v>490</v>
      </c>
      <c r="B484" s="9" t="s">
        <v>493</v>
      </c>
      <c r="C484" s="9" t="s">
        <v>493</v>
      </c>
      <c r="D484" s="9" t="str">
        <f t="shared" si="18"/>
        <v>GUAYAS|BALAO</v>
      </c>
      <c r="E484" s="9" t="str">
        <f t="shared" si="19"/>
        <v>GUAYAS|BALAO|BALAO</v>
      </c>
      <c r="I484" s="36"/>
    </row>
    <row r="485" spans="1:9">
      <c r="A485" s="9" t="s">
        <v>490</v>
      </c>
      <c r="B485" s="9" t="s">
        <v>494</v>
      </c>
      <c r="C485" s="9" t="s">
        <v>494</v>
      </c>
      <c r="D485" s="9" t="str">
        <f t="shared" si="18"/>
        <v>GUAYAS|BALZAR</v>
      </c>
      <c r="E485" s="9" t="str">
        <f t="shared" si="19"/>
        <v>GUAYAS|BALZAR|BALZAR</v>
      </c>
      <c r="I485" s="36"/>
    </row>
    <row r="486" spans="1:9">
      <c r="A486" s="9" t="s">
        <v>490</v>
      </c>
      <c r="B486" s="9" t="s">
        <v>495</v>
      </c>
      <c r="C486" s="9" t="s">
        <v>495</v>
      </c>
      <c r="D486" s="9" t="str">
        <f t="shared" si="18"/>
        <v>GUAYAS|COLIMES</v>
      </c>
      <c r="E486" s="9" t="str">
        <f t="shared" si="19"/>
        <v>GUAYAS|COLIMES|COLIMES</v>
      </c>
      <c r="I486" s="36"/>
    </row>
    <row r="487" spans="1:9">
      <c r="A487" s="9" t="s">
        <v>490</v>
      </c>
      <c r="B487" s="9" t="s">
        <v>495</v>
      </c>
      <c r="C487" s="9" t="s">
        <v>496</v>
      </c>
      <c r="D487" s="9" t="str">
        <f t="shared" si="18"/>
        <v>GUAYAS|COLIMES</v>
      </c>
      <c r="E487" s="9" t="str">
        <f t="shared" si="19"/>
        <v>GUAYAS|COLIMES|SAN JACINTO</v>
      </c>
      <c r="I487" s="36"/>
    </row>
    <row r="488" spans="1:9">
      <c r="A488" s="9" t="s">
        <v>490</v>
      </c>
      <c r="B488" s="9" t="s">
        <v>535</v>
      </c>
      <c r="C488" s="9" t="s">
        <v>535</v>
      </c>
      <c r="D488" s="9" t="str">
        <f t="shared" si="18"/>
        <v>GUAYAS|CORONEL MARCELINO MARIDUENA</v>
      </c>
      <c r="E488" s="9" t="str">
        <f t="shared" si="19"/>
        <v>GUAYAS|CORONEL MARCELINO MARIDUENA|CORONEL MARCELINO MARIDUENA</v>
      </c>
      <c r="I488" s="36"/>
    </row>
    <row r="489" spans="1:9">
      <c r="A489" s="9" t="s">
        <v>490</v>
      </c>
      <c r="B489" s="9" t="s">
        <v>441</v>
      </c>
      <c r="C489" s="9" t="s">
        <v>497</v>
      </c>
      <c r="D489" s="9" t="str">
        <f t="shared" si="18"/>
        <v>GUAYAS|DAULE</v>
      </c>
      <c r="E489" s="9" t="str">
        <f t="shared" si="19"/>
        <v>GUAYAS|DAULE|BANIFE</v>
      </c>
      <c r="I489" s="36"/>
    </row>
    <row r="490" spans="1:9">
      <c r="A490" s="9" t="s">
        <v>490</v>
      </c>
      <c r="B490" s="9" t="s">
        <v>441</v>
      </c>
      <c r="C490" s="9" t="s">
        <v>441</v>
      </c>
      <c r="D490" s="9" t="str">
        <f t="shared" si="18"/>
        <v>GUAYAS|DAULE</v>
      </c>
      <c r="E490" s="9" t="str">
        <f t="shared" si="19"/>
        <v>GUAYAS|DAULE|DAULE</v>
      </c>
      <c r="I490" s="36"/>
    </row>
    <row r="491" spans="1:9">
      <c r="A491" s="9" t="s">
        <v>490</v>
      </c>
      <c r="B491" s="9" t="s">
        <v>441</v>
      </c>
      <c r="C491" s="9" t="s">
        <v>498</v>
      </c>
      <c r="D491" s="9" t="str">
        <f t="shared" si="18"/>
        <v>GUAYAS|DAULE</v>
      </c>
      <c r="E491" s="9" t="str">
        <f t="shared" si="19"/>
        <v>GUAYAS|DAULE|EMILIANO CAICEDO MARCOS</v>
      </c>
      <c r="I491" s="36"/>
    </row>
    <row r="492" spans="1:9">
      <c r="A492" s="9" t="s">
        <v>490</v>
      </c>
      <c r="B492" s="9" t="s">
        <v>441</v>
      </c>
      <c r="C492" s="9" t="s">
        <v>499</v>
      </c>
      <c r="D492" s="9" t="str">
        <f t="shared" si="18"/>
        <v>GUAYAS|DAULE</v>
      </c>
      <c r="E492" s="9" t="str">
        <f t="shared" si="19"/>
        <v>GUAYAS|DAULE|JUAN BAUTISTA AGUIRRE</v>
      </c>
      <c r="I492" s="36"/>
    </row>
    <row r="493" spans="1:9">
      <c r="A493" s="9" t="s">
        <v>490</v>
      </c>
      <c r="B493" s="9" t="s">
        <v>441</v>
      </c>
      <c r="C493" s="9" t="s">
        <v>500</v>
      </c>
      <c r="D493" s="9" t="str">
        <f t="shared" si="18"/>
        <v>GUAYAS|DAULE</v>
      </c>
      <c r="E493" s="9" t="str">
        <f t="shared" si="19"/>
        <v>GUAYAS|DAULE|LA AURORA (SATELITE)</v>
      </c>
      <c r="I493" s="36"/>
    </row>
    <row r="494" spans="1:9">
      <c r="A494" s="9" t="s">
        <v>490</v>
      </c>
      <c r="B494" s="9" t="s">
        <v>441</v>
      </c>
      <c r="C494" s="9" t="s">
        <v>501</v>
      </c>
      <c r="D494" s="9" t="str">
        <f t="shared" si="18"/>
        <v>GUAYAS|DAULE</v>
      </c>
      <c r="E494" s="9" t="str">
        <f t="shared" si="19"/>
        <v>GUAYAS|DAULE|LAUREL</v>
      </c>
      <c r="I494" s="36"/>
    </row>
    <row r="495" spans="1:9">
      <c r="A495" s="9" t="s">
        <v>490</v>
      </c>
      <c r="B495" s="9" t="s">
        <v>441</v>
      </c>
      <c r="C495" s="9" t="s">
        <v>502</v>
      </c>
      <c r="D495" s="9" t="str">
        <f t="shared" si="18"/>
        <v>GUAYAS|DAULE</v>
      </c>
      <c r="E495" s="9" t="str">
        <f t="shared" si="19"/>
        <v>GUAYAS|DAULE|LIMONAL</v>
      </c>
      <c r="I495" s="36"/>
    </row>
    <row r="496" spans="1:9">
      <c r="A496" s="9" t="s">
        <v>490</v>
      </c>
      <c r="B496" s="9" t="s">
        <v>441</v>
      </c>
      <c r="C496" s="9" t="s">
        <v>503</v>
      </c>
      <c r="D496" s="9" t="str">
        <f t="shared" si="18"/>
        <v>GUAYAS|DAULE</v>
      </c>
      <c r="E496" s="9" t="str">
        <f t="shared" si="19"/>
        <v>GUAYAS|DAULE|LOS LOJAS</v>
      </c>
      <c r="I496" s="36"/>
    </row>
    <row r="497" spans="1:9">
      <c r="A497" s="9" t="s">
        <v>490</v>
      </c>
      <c r="B497" s="9" t="s">
        <v>441</v>
      </c>
      <c r="C497" s="9" t="s">
        <v>504</v>
      </c>
      <c r="D497" s="9" t="str">
        <f t="shared" si="18"/>
        <v>GUAYAS|DAULE</v>
      </c>
      <c r="E497" s="9" t="str">
        <f t="shared" si="19"/>
        <v>GUAYAS|DAULE|MAGRO</v>
      </c>
      <c r="I497" s="36"/>
    </row>
    <row r="498" spans="1:9">
      <c r="A498" s="9" t="s">
        <v>490</v>
      </c>
      <c r="B498" s="9" t="s">
        <v>441</v>
      </c>
      <c r="C498" s="9" t="s">
        <v>505</v>
      </c>
      <c r="D498" s="9" t="str">
        <f t="shared" si="18"/>
        <v>GUAYAS|DAULE</v>
      </c>
      <c r="E498" s="9" t="str">
        <f t="shared" si="19"/>
        <v>GUAYAS|DAULE|PADRE JUAN BATISTA AGUIRRE</v>
      </c>
      <c r="I498" s="36"/>
    </row>
    <row r="499" spans="1:9">
      <c r="A499" s="9" t="s">
        <v>490</v>
      </c>
      <c r="B499" s="9" t="s">
        <v>441</v>
      </c>
      <c r="C499" s="9" t="s">
        <v>506</v>
      </c>
      <c r="D499" s="9" t="str">
        <f t="shared" si="18"/>
        <v>GUAYAS|DAULE</v>
      </c>
      <c r="E499" s="9" t="str">
        <f t="shared" si="19"/>
        <v>GUAYAS|DAULE|SANTA CLARA</v>
      </c>
      <c r="I499" s="36"/>
    </row>
    <row r="500" spans="1:9">
      <c r="A500" s="9" t="s">
        <v>490</v>
      </c>
      <c r="B500" s="9" t="s">
        <v>441</v>
      </c>
      <c r="C500" s="9" t="s">
        <v>507</v>
      </c>
      <c r="D500" s="9" t="str">
        <f t="shared" si="18"/>
        <v>GUAYAS|DAULE</v>
      </c>
      <c r="E500" s="9" t="str">
        <f t="shared" si="19"/>
        <v>GUAYAS|DAULE|VICENTE PIEDRAHITA</v>
      </c>
      <c r="I500" s="36"/>
    </row>
    <row r="501" spans="1:9">
      <c r="A501" s="9" t="s">
        <v>490</v>
      </c>
      <c r="B501" s="9" t="s">
        <v>508</v>
      </c>
      <c r="C501" s="9" t="s">
        <v>509</v>
      </c>
      <c r="D501" s="9" t="str">
        <f t="shared" si="18"/>
        <v>GUAYAS|DURAN</v>
      </c>
      <c r="E501" s="9" t="str">
        <f t="shared" si="19"/>
        <v>GUAYAS|DURAN|EL RECREO</v>
      </c>
      <c r="I501" s="36"/>
    </row>
    <row r="502" spans="1:9">
      <c r="A502" s="9" t="s">
        <v>490</v>
      </c>
      <c r="B502" s="9" t="s">
        <v>508</v>
      </c>
      <c r="C502" s="9" t="s">
        <v>413</v>
      </c>
      <c r="D502" s="9" t="str">
        <f t="shared" si="18"/>
        <v>GUAYAS|DURAN</v>
      </c>
      <c r="E502" s="9" t="str">
        <f t="shared" si="19"/>
        <v>GUAYAS|DURAN|ELOY ALFARO</v>
      </c>
      <c r="I502" s="36"/>
    </row>
    <row r="503" spans="1:9">
      <c r="A503" s="9" t="s">
        <v>490</v>
      </c>
      <c r="B503" s="9" t="s">
        <v>510</v>
      </c>
      <c r="C503" s="9" t="s">
        <v>251</v>
      </c>
      <c r="D503" s="9" t="str">
        <f t="shared" si="18"/>
        <v>GUAYAS|EL EMPALME</v>
      </c>
      <c r="E503" s="9" t="str">
        <f t="shared" si="19"/>
        <v>GUAYAS|EL EMPALME|EL ROSARIO</v>
      </c>
      <c r="I503" s="36"/>
    </row>
    <row r="504" spans="1:9">
      <c r="A504" s="9" t="s">
        <v>490</v>
      </c>
      <c r="B504" s="9" t="s">
        <v>510</v>
      </c>
      <c r="C504" s="9" t="s">
        <v>490</v>
      </c>
      <c r="D504" s="9" t="str">
        <f t="shared" si="18"/>
        <v>GUAYAS|EL EMPALME</v>
      </c>
      <c r="E504" s="9" t="str">
        <f t="shared" si="19"/>
        <v>GUAYAS|EL EMPALME|GUAYAS</v>
      </c>
      <c r="I504" s="36"/>
    </row>
    <row r="505" spans="1:9">
      <c r="A505" s="9" t="s">
        <v>490</v>
      </c>
      <c r="B505" s="9" t="s">
        <v>510</v>
      </c>
      <c r="C505" s="9" t="s">
        <v>511</v>
      </c>
      <c r="D505" s="9" t="str">
        <f t="shared" si="18"/>
        <v>GUAYAS|EL EMPALME</v>
      </c>
      <c r="E505" s="9" t="str">
        <f t="shared" si="19"/>
        <v>GUAYAS|EL EMPALME|VELASCO IBARRA</v>
      </c>
      <c r="I505" s="36"/>
    </row>
    <row r="506" spans="1:9">
      <c r="A506" s="9" t="s">
        <v>490</v>
      </c>
      <c r="B506" s="9" t="s">
        <v>287</v>
      </c>
      <c r="C506" s="9" t="s">
        <v>287</v>
      </c>
      <c r="D506" s="9" t="str">
        <f t="shared" si="18"/>
        <v>GUAYAS|EL TRIUNFO</v>
      </c>
      <c r="E506" s="9" t="str">
        <f t="shared" si="19"/>
        <v>GUAYAS|EL TRIUNFO|EL TRIUNFO</v>
      </c>
      <c r="I506" s="36"/>
    </row>
    <row r="507" spans="1:9">
      <c r="A507" s="9" t="s">
        <v>490</v>
      </c>
      <c r="B507" s="9" t="s">
        <v>513</v>
      </c>
      <c r="C507" s="9" t="s">
        <v>513</v>
      </c>
      <c r="D507" s="9" t="str">
        <f t="shared" si="18"/>
        <v>GUAYAS|GENERAL ANTONIO ELIZALDE</v>
      </c>
      <c r="E507" s="9" t="str">
        <f t="shared" si="19"/>
        <v>GUAYAS|GENERAL ANTONIO ELIZALDE|GENERAL ANTONIO ELIZALDE</v>
      </c>
      <c r="I507" s="36"/>
    </row>
    <row r="508" spans="1:9">
      <c r="A508" s="9" t="s">
        <v>490</v>
      </c>
      <c r="B508" s="9" t="s">
        <v>514</v>
      </c>
      <c r="C508" s="9" t="s">
        <v>515</v>
      </c>
      <c r="D508" s="9" t="str">
        <f t="shared" si="18"/>
        <v>GUAYAS|GUAYAQUIL</v>
      </c>
      <c r="E508" s="9" t="str">
        <f t="shared" si="19"/>
        <v>GUAYAS|GUAYAQUIL|AYACUCHO</v>
      </c>
      <c r="I508" s="36"/>
    </row>
    <row r="509" spans="1:9">
      <c r="A509" s="9" t="s">
        <v>490</v>
      </c>
      <c r="B509" s="9" t="s">
        <v>514</v>
      </c>
      <c r="C509" s="9" t="s">
        <v>516</v>
      </c>
      <c r="D509" s="9" t="str">
        <f t="shared" si="18"/>
        <v>GUAYAS|GUAYAQUIL</v>
      </c>
      <c r="E509" s="9" t="str">
        <f t="shared" si="19"/>
        <v>GUAYAS|GUAYAQUIL|BOLIVAR (SAGRARIO)</v>
      </c>
      <c r="I509" s="36"/>
    </row>
    <row r="510" spans="1:9">
      <c r="A510" s="9" t="s">
        <v>490</v>
      </c>
      <c r="B510" s="9" t="s">
        <v>514</v>
      </c>
      <c r="C510" s="9" t="s">
        <v>517</v>
      </c>
      <c r="D510" s="9" t="str">
        <f t="shared" si="18"/>
        <v>GUAYAS|GUAYAQUIL</v>
      </c>
      <c r="E510" s="9" t="str">
        <f t="shared" si="19"/>
        <v>GUAYAS|GUAYAQUIL|CARBO (CONCEPCION)</v>
      </c>
      <c r="I510" s="36"/>
    </row>
    <row r="511" spans="1:9">
      <c r="A511" s="9" t="s">
        <v>490</v>
      </c>
      <c r="B511" s="9" t="s">
        <v>514</v>
      </c>
      <c r="C511" s="9" t="s">
        <v>518</v>
      </c>
      <c r="D511" s="9" t="str">
        <f t="shared" si="18"/>
        <v>GUAYAS|GUAYAQUIL</v>
      </c>
      <c r="E511" s="9" t="str">
        <f t="shared" si="19"/>
        <v>GUAYAS|GUAYAQUIL|CHONGON</v>
      </c>
      <c r="I511" s="36"/>
    </row>
    <row r="512" spans="1:9">
      <c r="A512" s="9" t="s">
        <v>490</v>
      </c>
      <c r="B512" s="9" t="s">
        <v>514</v>
      </c>
      <c r="C512" s="9" t="s">
        <v>519</v>
      </c>
      <c r="D512" s="9" t="str">
        <f t="shared" si="18"/>
        <v>GUAYAS|GUAYAQUIL</v>
      </c>
      <c r="E512" s="9" t="str">
        <f t="shared" si="19"/>
        <v>GUAYAS|GUAYAQUIL|FEBRES CORDERO</v>
      </c>
      <c r="I512" s="36"/>
    </row>
    <row r="513" spans="1:9">
      <c r="A513" s="9" t="s">
        <v>490</v>
      </c>
      <c r="B513" s="9" t="s">
        <v>514</v>
      </c>
      <c r="C513" s="9" t="s">
        <v>184</v>
      </c>
      <c r="D513" s="9" t="str">
        <f t="shared" si="18"/>
        <v>GUAYAS|GUAYAQUIL</v>
      </c>
      <c r="E513" s="9" t="str">
        <f t="shared" si="19"/>
        <v>GUAYAS|GUAYAQUIL|GARCIA MORENO</v>
      </c>
      <c r="I513" s="36"/>
    </row>
    <row r="514" spans="1:9">
      <c r="A514" s="9" t="s">
        <v>490</v>
      </c>
      <c r="B514" s="9" t="s">
        <v>514</v>
      </c>
      <c r="C514" s="9" t="s">
        <v>514</v>
      </c>
      <c r="D514" s="9" t="str">
        <f t="shared" ref="D514:D577" si="20">_xlfn.CONCAT(A514&amp;"|"&amp;B514)</f>
        <v>GUAYAS|GUAYAQUIL</v>
      </c>
      <c r="E514" s="9" t="str">
        <f t="shared" ref="E514:E577" si="21">_xlfn.CONCAT(A514,"|",B514,"|",C514)</f>
        <v>GUAYAS|GUAYAQUIL|GUAYAQUIL</v>
      </c>
      <c r="I514" s="36"/>
    </row>
    <row r="515" spans="1:9">
      <c r="A515" s="9" t="s">
        <v>490</v>
      </c>
      <c r="B515" s="9" t="s">
        <v>514</v>
      </c>
      <c r="C515" s="9" t="s">
        <v>520</v>
      </c>
      <c r="D515" s="9" t="str">
        <f t="shared" si="20"/>
        <v>GUAYAS|GUAYAQUIL</v>
      </c>
      <c r="E515" s="9" t="str">
        <f t="shared" si="21"/>
        <v>GUAYAS|GUAYAQUIL|JUAN GOMEZ RENDON</v>
      </c>
      <c r="I515" s="36"/>
    </row>
    <row r="516" spans="1:9">
      <c r="A516" s="9" t="s">
        <v>490</v>
      </c>
      <c r="B516" s="9" t="s">
        <v>514</v>
      </c>
      <c r="C516" s="9" t="s">
        <v>521</v>
      </c>
      <c r="D516" s="9" t="str">
        <f t="shared" si="20"/>
        <v>GUAYAS|GUAYAQUIL</v>
      </c>
      <c r="E516" s="9" t="str">
        <f t="shared" si="21"/>
        <v>GUAYAS|GUAYAQUIL|LETAMENDI</v>
      </c>
      <c r="I516" s="36"/>
    </row>
    <row r="517" spans="1:9">
      <c r="A517" s="9" t="s">
        <v>490</v>
      </c>
      <c r="B517" s="9" t="s">
        <v>514</v>
      </c>
      <c r="C517" s="9" t="s">
        <v>522</v>
      </c>
      <c r="D517" s="9" t="str">
        <f t="shared" si="20"/>
        <v>GUAYAS|GUAYAQUIL</v>
      </c>
      <c r="E517" s="9" t="str">
        <f t="shared" si="21"/>
        <v>GUAYAS|GUAYAQUIL|MORRO</v>
      </c>
      <c r="I517" s="36"/>
    </row>
    <row r="518" spans="1:9">
      <c r="A518" s="9" t="s">
        <v>490</v>
      </c>
      <c r="B518" s="9" t="s">
        <v>514</v>
      </c>
      <c r="C518" s="9" t="s">
        <v>523</v>
      </c>
      <c r="D518" s="9" t="str">
        <f t="shared" si="20"/>
        <v>GUAYAS|GUAYAQUIL</v>
      </c>
      <c r="E518" s="9" t="str">
        <f t="shared" si="21"/>
        <v>GUAYAS|GUAYAQUIL|NUEVE DE OCTUBRE</v>
      </c>
      <c r="I518" s="36"/>
    </row>
    <row r="519" spans="1:9">
      <c r="A519" s="9" t="s">
        <v>490</v>
      </c>
      <c r="B519" s="9" t="s">
        <v>514</v>
      </c>
      <c r="C519" s="9" t="s">
        <v>524</v>
      </c>
      <c r="D519" s="9" t="str">
        <f t="shared" si="20"/>
        <v>GUAYAS|GUAYAQUIL</v>
      </c>
      <c r="E519" s="9" t="str">
        <f t="shared" si="21"/>
        <v>GUAYAS|GUAYAQUIL|OLMEDO (SAN ALEJO)</v>
      </c>
      <c r="I519" s="36"/>
    </row>
    <row r="520" spans="1:9">
      <c r="A520" s="9" t="s">
        <v>490</v>
      </c>
      <c r="B520" s="9" t="s">
        <v>514</v>
      </c>
      <c r="C520" s="9" t="s">
        <v>525</v>
      </c>
      <c r="D520" s="9" t="str">
        <f t="shared" si="20"/>
        <v>GUAYAS|GUAYAQUIL</v>
      </c>
      <c r="E520" s="9" t="str">
        <f t="shared" si="21"/>
        <v>GUAYAS|GUAYAQUIL|PASCUALES</v>
      </c>
      <c r="I520" s="36"/>
    </row>
    <row r="521" spans="1:9">
      <c r="A521" s="9" t="s">
        <v>490</v>
      </c>
      <c r="B521" s="9" t="s">
        <v>514</v>
      </c>
      <c r="C521" s="9" t="s">
        <v>526</v>
      </c>
      <c r="D521" s="9" t="str">
        <f t="shared" si="20"/>
        <v>GUAYAS|GUAYAQUIL</v>
      </c>
      <c r="E521" s="9" t="str">
        <f t="shared" si="21"/>
        <v>GUAYAS|GUAYAQUIL|POSORJA</v>
      </c>
      <c r="I521" s="36"/>
    </row>
    <row r="522" spans="1:9">
      <c r="A522" s="9" t="s">
        <v>490</v>
      </c>
      <c r="B522" s="9" t="s">
        <v>514</v>
      </c>
      <c r="C522" s="9" t="s">
        <v>527</v>
      </c>
      <c r="D522" s="9" t="str">
        <f t="shared" si="20"/>
        <v>GUAYAS|GUAYAQUIL</v>
      </c>
      <c r="E522" s="9" t="str">
        <f t="shared" si="21"/>
        <v>GUAYAS|GUAYAQUIL|PUNA</v>
      </c>
      <c r="I522" s="36"/>
    </row>
    <row r="523" spans="1:9">
      <c r="A523" s="9" t="s">
        <v>490</v>
      </c>
      <c r="B523" s="9" t="s">
        <v>514</v>
      </c>
      <c r="C523" s="9" t="s">
        <v>528</v>
      </c>
      <c r="D523" s="9" t="str">
        <f t="shared" si="20"/>
        <v>GUAYAS|GUAYAQUIL</v>
      </c>
      <c r="E523" s="9" t="str">
        <f t="shared" si="21"/>
        <v>GUAYAS|GUAYAQUIL|ROCA</v>
      </c>
      <c r="I523" s="36"/>
    </row>
    <row r="524" spans="1:9">
      <c r="A524" s="9" t="s">
        <v>490</v>
      </c>
      <c r="B524" s="9" t="s">
        <v>514</v>
      </c>
      <c r="C524" s="9" t="s">
        <v>458</v>
      </c>
      <c r="D524" s="9" t="str">
        <f t="shared" si="20"/>
        <v>GUAYAS|GUAYAQUIL</v>
      </c>
      <c r="E524" s="9" t="str">
        <f t="shared" si="21"/>
        <v>GUAYAS|GUAYAQUIL|ROCAFUERTE</v>
      </c>
      <c r="I524" s="36"/>
    </row>
    <row r="525" spans="1:9">
      <c r="A525" s="9" t="s">
        <v>490</v>
      </c>
      <c r="B525" s="9" t="s">
        <v>514</v>
      </c>
      <c r="C525" s="9" t="s">
        <v>62</v>
      </c>
      <c r="D525" s="9" t="str">
        <f t="shared" si="20"/>
        <v>GUAYAS|GUAYAQUIL</v>
      </c>
      <c r="E525" s="9" t="str">
        <f t="shared" si="21"/>
        <v>GUAYAS|GUAYAQUIL|SUCRE</v>
      </c>
      <c r="I525" s="36"/>
    </row>
    <row r="526" spans="1:9">
      <c r="A526" s="9" t="s">
        <v>490</v>
      </c>
      <c r="B526" s="9" t="s">
        <v>514</v>
      </c>
      <c r="C526" s="9" t="s">
        <v>63</v>
      </c>
      <c r="D526" s="9" t="str">
        <f t="shared" si="20"/>
        <v>GUAYAS|GUAYAQUIL</v>
      </c>
      <c r="E526" s="9" t="str">
        <f t="shared" si="21"/>
        <v>GUAYAS|GUAYAQUIL|TARQUI</v>
      </c>
      <c r="I526" s="36"/>
    </row>
    <row r="527" spans="1:9">
      <c r="A527" s="9" t="s">
        <v>490</v>
      </c>
      <c r="B527" s="9" t="s">
        <v>514</v>
      </c>
      <c r="C527" s="9" t="s">
        <v>529</v>
      </c>
      <c r="D527" s="9" t="str">
        <f t="shared" si="20"/>
        <v>GUAYAS|GUAYAQUIL</v>
      </c>
      <c r="E527" s="9" t="str">
        <f t="shared" si="21"/>
        <v>GUAYAS|GUAYAQUIL|TENGUEL</v>
      </c>
      <c r="I527" s="36"/>
    </row>
    <row r="528" spans="1:9">
      <c r="A528" s="9" t="s">
        <v>490</v>
      </c>
      <c r="B528" s="9" t="s">
        <v>514</v>
      </c>
      <c r="C528" s="9" t="s">
        <v>530</v>
      </c>
      <c r="D528" s="9" t="str">
        <f t="shared" si="20"/>
        <v>GUAYAS|GUAYAQUIL</v>
      </c>
      <c r="E528" s="9" t="str">
        <f t="shared" si="21"/>
        <v>GUAYAS|GUAYAQUIL|URDANETA</v>
      </c>
      <c r="I528" s="36"/>
    </row>
    <row r="529" spans="1:9">
      <c r="A529" s="9" t="s">
        <v>490</v>
      </c>
      <c r="B529" s="9" t="s">
        <v>514</v>
      </c>
      <c r="C529" s="9" t="s">
        <v>531</v>
      </c>
      <c r="D529" s="9" t="str">
        <f t="shared" si="20"/>
        <v>GUAYAS|GUAYAQUIL</v>
      </c>
      <c r="E529" s="9" t="str">
        <f t="shared" si="21"/>
        <v>GUAYAS|GUAYAQUIL|XIMENA</v>
      </c>
      <c r="I529" s="36"/>
    </row>
    <row r="530" spans="1:9">
      <c r="A530" s="9" t="s">
        <v>490</v>
      </c>
      <c r="B530" s="9" t="s">
        <v>532</v>
      </c>
      <c r="C530" s="9" t="s">
        <v>532</v>
      </c>
      <c r="D530" s="9" t="str">
        <f t="shared" si="20"/>
        <v>GUAYAS|ISIDRO AYORA</v>
      </c>
      <c r="E530" s="9" t="str">
        <f t="shared" si="21"/>
        <v>GUAYAS|ISIDRO AYORA|ISIDRO AYORA</v>
      </c>
      <c r="I530" s="36"/>
    </row>
    <row r="531" spans="1:9">
      <c r="A531" s="9" t="s">
        <v>490</v>
      </c>
      <c r="B531" s="9" t="s">
        <v>533</v>
      </c>
      <c r="C531" s="9" t="s">
        <v>533</v>
      </c>
      <c r="D531" s="9" t="str">
        <f t="shared" si="20"/>
        <v>GUAYAS|LOMAS DE SARGENTILLO</v>
      </c>
      <c r="E531" s="9" t="str">
        <f t="shared" si="21"/>
        <v>GUAYAS|LOMAS DE SARGENTILLO|LOMAS DE SARGENTILLO</v>
      </c>
      <c r="I531" s="36"/>
    </row>
    <row r="532" spans="1:9">
      <c r="A532" s="9" t="s">
        <v>490</v>
      </c>
      <c r="B532" s="9" t="s">
        <v>341</v>
      </c>
      <c r="C532" s="9" t="s">
        <v>536</v>
      </c>
      <c r="D532" s="9" t="str">
        <f t="shared" si="20"/>
        <v>GUAYAS|MILAGRO</v>
      </c>
      <c r="E532" s="9" t="str">
        <f t="shared" si="21"/>
        <v>GUAYAS|MILAGRO|CHOBO</v>
      </c>
      <c r="I532" s="36"/>
    </row>
    <row r="533" spans="1:9">
      <c r="A533" s="9" t="s">
        <v>490</v>
      </c>
      <c r="B533" s="9" t="s">
        <v>341</v>
      </c>
      <c r="C533" s="9" t="s">
        <v>210</v>
      </c>
      <c r="D533" s="9" t="str">
        <f t="shared" si="20"/>
        <v>GUAYAS|MILAGRO</v>
      </c>
      <c r="E533" s="9" t="str">
        <f t="shared" si="21"/>
        <v>GUAYAS|MILAGRO|MARISCAL SUCRE</v>
      </c>
      <c r="I533" s="36"/>
    </row>
    <row r="534" spans="1:9">
      <c r="A534" s="9" t="s">
        <v>490</v>
      </c>
      <c r="B534" s="9" t="s">
        <v>341</v>
      </c>
      <c r="C534" s="9" t="s">
        <v>341</v>
      </c>
      <c r="D534" s="9" t="str">
        <f t="shared" si="20"/>
        <v>GUAYAS|MILAGRO</v>
      </c>
      <c r="E534" s="9" t="str">
        <f t="shared" si="21"/>
        <v>GUAYAS|MILAGRO|MILAGRO</v>
      </c>
      <c r="I534" s="36"/>
    </row>
    <row r="535" spans="1:9">
      <c r="A535" s="9" t="s">
        <v>490</v>
      </c>
      <c r="B535" s="9" t="s">
        <v>341</v>
      </c>
      <c r="C535" s="9" t="s">
        <v>537</v>
      </c>
      <c r="D535" s="9" t="str">
        <f t="shared" si="20"/>
        <v>GUAYAS|MILAGRO</v>
      </c>
      <c r="E535" s="9" t="str">
        <f t="shared" si="21"/>
        <v>GUAYAS|MILAGRO|ROBERTO ASTUDILLO</v>
      </c>
      <c r="I535" s="36"/>
    </row>
    <row r="536" spans="1:9">
      <c r="A536" s="9" t="s">
        <v>490</v>
      </c>
      <c r="B536" s="9" t="s">
        <v>538</v>
      </c>
      <c r="C536" s="9" t="s">
        <v>539</v>
      </c>
      <c r="D536" s="9" t="str">
        <f t="shared" si="20"/>
        <v>GUAYAS|NARANJAL</v>
      </c>
      <c r="E536" s="9" t="str">
        <f t="shared" si="21"/>
        <v>GUAYAS|NARANJAL|JESUS MARIA</v>
      </c>
      <c r="I536" s="36"/>
    </row>
    <row r="537" spans="1:9">
      <c r="A537" s="9" t="s">
        <v>490</v>
      </c>
      <c r="B537" s="9" t="s">
        <v>538</v>
      </c>
      <c r="C537" s="9" t="s">
        <v>538</v>
      </c>
      <c r="D537" s="9" t="str">
        <f t="shared" si="20"/>
        <v>GUAYAS|NARANJAL</v>
      </c>
      <c r="E537" s="9" t="str">
        <f t="shared" si="21"/>
        <v>GUAYAS|NARANJAL|NARANJAL</v>
      </c>
      <c r="I537" s="36"/>
    </row>
    <row r="538" spans="1:9">
      <c r="A538" s="9" t="s">
        <v>490</v>
      </c>
      <c r="B538" s="9" t="s">
        <v>538</v>
      </c>
      <c r="C538" s="9" t="s">
        <v>540</v>
      </c>
      <c r="D538" s="9" t="str">
        <f t="shared" si="20"/>
        <v>GUAYAS|NARANJAL</v>
      </c>
      <c r="E538" s="9" t="str">
        <f t="shared" si="21"/>
        <v>GUAYAS|NARANJAL|SAN CARLOS</v>
      </c>
      <c r="I538" s="36"/>
    </row>
    <row r="539" spans="1:9">
      <c r="A539" s="9" t="s">
        <v>490</v>
      </c>
      <c r="B539" s="9" t="s">
        <v>538</v>
      </c>
      <c r="C539" s="9" t="s">
        <v>541</v>
      </c>
      <c r="D539" s="9" t="str">
        <f t="shared" si="20"/>
        <v>GUAYAS|NARANJAL</v>
      </c>
      <c r="E539" s="9" t="str">
        <f t="shared" si="21"/>
        <v>GUAYAS|NARANJAL|SANTA ROSA DE FLANDES</v>
      </c>
      <c r="I539" s="36"/>
    </row>
    <row r="540" spans="1:9">
      <c r="A540" s="9" t="s">
        <v>490</v>
      </c>
      <c r="B540" s="9" t="s">
        <v>538</v>
      </c>
      <c r="C540" s="9" t="s">
        <v>542</v>
      </c>
      <c r="D540" s="9" t="str">
        <f t="shared" si="20"/>
        <v>GUAYAS|NARANJAL</v>
      </c>
      <c r="E540" s="9" t="str">
        <f t="shared" si="21"/>
        <v>GUAYAS|NARANJAL|TAURA</v>
      </c>
      <c r="I540" s="36"/>
    </row>
    <row r="541" spans="1:9">
      <c r="A541" s="9" t="s">
        <v>490</v>
      </c>
      <c r="B541" s="9" t="s">
        <v>543</v>
      </c>
      <c r="C541" s="9" t="s">
        <v>543</v>
      </c>
      <c r="D541" s="9" t="str">
        <f t="shared" si="20"/>
        <v>GUAYAS|NARANJITO</v>
      </c>
      <c r="E541" s="9" t="str">
        <f t="shared" si="21"/>
        <v>GUAYAS|NARANJITO|NARANJITO</v>
      </c>
      <c r="I541" s="36"/>
    </row>
    <row r="542" spans="1:9">
      <c r="A542" s="9" t="s">
        <v>490</v>
      </c>
      <c r="B542" s="9" t="s">
        <v>544</v>
      </c>
      <c r="C542" s="9" t="s">
        <v>545</v>
      </c>
      <c r="D542" s="9" t="str">
        <f t="shared" si="20"/>
        <v>GUAYAS|NOBOL</v>
      </c>
      <c r="E542" s="9" t="str">
        <f t="shared" si="21"/>
        <v>GUAYAS|NOBOL|NARCISA DE JESUS</v>
      </c>
      <c r="I542" s="36"/>
    </row>
    <row r="543" spans="1:9">
      <c r="A543" s="9" t="s">
        <v>490</v>
      </c>
      <c r="B543" s="9" t="s">
        <v>546</v>
      </c>
      <c r="C543" s="9" t="s">
        <v>546</v>
      </c>
      <c r="D543" s="9" t="str">
        <f t="shared" si="20"/>
        <v>GUAYAS|PALESTINA</v>
      </c>
      <c r="E543" s="9" t="str">
        <f t="shared" si="21"/>
        <v>GUAYAS|PALESTINA|PALESTINA</v>
      </c>
      <c r="I543" s="36"/>
    </row>
    <row r="544" spans="1:9">
      <c r="A544" s="9" t="s">
        <v>490</v>
      </c>
      <c r="B544" s="9" t="s">
        <v>547</v>
      </c>
      <c r="C544" s="9" t="s">
        <v>547</v>
      </c>
      <c r="D544" s="9" t="str">
        <f t="shared" si="20"/>
        <v>GUAYAS|PEDRO CARBO</v>
      </c>
      <c r="E544" s="9" t="str">
        <f t="shared" si="21"/>
        <v>GUAYAS|PEDRO CARBO|PEDRO CARBO</v>
      </c>
      <c r="I544" s="36"/>
    </row>
    <row r="545" spans="1:9">
      <c r="A545" s="9" t="s">
        <v>490</v>
      </c>
      <c r="B545" s="9" t="s">
        <v>547</v>
      </c>
      <c r="C545" s="9" t="s">
        <v>548</v>
      </c>
      <c r="D545" s="9" t="str">
        <f t="shared" si="20"/>
        <v>GUAYAS|PEDRO CARBO</v>
      </c>
      <c r="E545" s="9" t="str">
        <f t="shared" si="21"/>
        <v>GUAYAS|PEDRO CARBO|SABANILLA</v>
      </c>
      <c r="I545" s="36"/>
    </row>
    <row r="546" spans="1:9">
      <c r="A546" s="9" t="s">
        <v>490</v>
      </c>
      <c r="B546" s="9" t="s">
        <v>547</v>
      </c>
      <c r="C546" s="9" t="s">
        <v>549</v>
      </c>
      <c r="D546" s="9" t="str">
        <f t="shared" si="20"/>
        <v>GUAYAS|PEDRO CARBO</v>
      </c>
      <c r="E546" s="9" t="str">
        <f t="shared" si="21"/>
        <v>GUAYAS|PEDRO CARBO|VALLE DE LA VIRGEN</v>
      </c>
      <c r="I546" s="36"/>
    </row>
    <row r="547" spans="1:9">
      <c r="A547" s="9" t="s">
        <v>490</v>
      </c>
      <c r="B547" s="9" t="s">
        <v>550</v>
      </c>
      <c r="C547" s="9" t="s">
        <v>551</v>
      </c>
      <c r="D547" s="9" t="str">
        <f t="shared" si="20"/>
        <v>GUAYAS|PLAYAS</v>
      </c>
      <c r="E547" s="9" t="str">
        <f t="shared" si="21"/>
        <v>GUAYAS|PLAYAS|GENERAL VILLAMIL</v>
      </c>
      <c r="I547" s="36"/>
    </row>
    <row r="548" spans="1:9">
      <c r="A548" s="9" t="s">
        <v>490</v>
      </c>
      <c r="B548" s="9" t="s">
        <v>552</v>
      </c>
      <c r="C548" s="9" t="s">
        <v>553</v>
      </c>
      <c r="D548" s="9" t="str">
        <f t="shared" si="20"/>
        <v>GUAYAS|SALITRE</v>
      </c>
      <c r="E548" s="9" t="str">
        <f t="shared" si="21"/>
        <v>GUAYAS|SALITRE|BOCANA</v>
      </c>
      <c r="I548" s="36"/>
    </row>
    <row r="549" spans="1:9">
      <c r="A549" s="9" t="s">
        <v>490</v>
      </c>
      <c r="B549" s="9" t="s">
        <v>552</v>
      </c>
      <c r="C549" s="9" t="s">
        <v>554</v>
      </c>
      <c r="D549" s="9" t="str">
        <f t="shared" si="20"/>
        <v>GUAYAS|SALITRE</v>
      </c>
      <c r="E549" s="9" t="str">
        <f t="shared" si="21"/>
        <v>GUAYAS|SALITRE|CANDILEJOS</v>
      </c>
      <c r="I549" s="36"/>
    </row>
    <row r="550" spans="1:9">
      <c r="A550" s="9" t="s">
        <v>490</v>
      </c>
      <c r="B550" s="9" t="s">
        <v>552</v>
      </c>
      <c r="C550" s="9" t="s">
        <v>555</v>
      </c>
      <c r="D550" s="9" t="str">
        <f t="shared" si="20"/>
        <v>GUAYAS|SALITRE</v>
      </c>
      <c r="E550" s="9" t="str">
        <f t="shared" si="21"/>
        <v>GUAYAS|SALITRE|CENTRAL</v>
      </c>
      <c r="I550" s="36"/>
    </row>
    <row r="551" spans="1:9">
      <c r="A551" s="9" t="s">
        <v>490</v>
      </c>
      <c r="B551" s="9" t="s">
        <v>552</v>
      </c>
      <c r="C551" s="9" t="s">
        <v>556</v>
      </c>
      <c r="D551" s="9" t="str">
        <f t="shared" si="20"/>
        <v>GUAYAS|SALITRE</v>
      </c>
      <c r="E551" s="9" t="str">
        <f t="shared" si="21"/>
        <v>GUAYAS|SALITRE|EL SALITRE</v>
      </c>
      <c r="I551" s="36"/>
    </row>
    <row r="552" spans="1:9">
      <c r="A552" s="9" t="s">
        <v>490</v>
      </c>
      <c r="B552" s="9" t="s">
        <v>552</v>
      </c>
      <c r="C552" s="9" t="s">
        <v>557</v>
      </c>
      <c r="D552" s="9" t="str">
        <f t="shared" si="20"/>
        <v>GUAYAS|SALITRE</v>
      </c>
      <c r="E552" s="9" t="str">
        <f t="shared" si="21"/>
        <v>GUAYAS|SALITRE|GENERAL VERNAZA</v>
      </c>
      <c r="I552" s="36"/>
    </row>
    <row r="553" spans="1:9">
      <c r="A553" s="9" t="s">
        <v>490</v>
      </c>
      <c r="B553" s="9" t="s">
        <v>552</v>
      </c>
      <c r="C553" s="9" t="s">
        <v>558</v>
      </c>
      <c r="D553" s="9" t="str">
        <f t="shared" si="20"/>
        <v>GUAYAS|SALITRE</v>
      </c>
      <c r="E553" s="9" t="str">
        <f t="shared" si="21"/>
        <v>GUAYAS|SALITRE|JUNQUILLAL</v>
      </c>
      <c r="I553" s="36"/>
    </row>
    <row r="554" spans="1:9">
      <c r="A554" s="9" t="s">
        <v>490</v>
      </c>
      <c r="B554" s="9" t="s">
        <v>552</v>
      </c>
      <c r="C554" s="9" t="s">
        <v>313</v>
      </c>
      <c r="D554" s="9" t="str">
        <f t="shared" si="20"/>
        <v>GUAYAS|SALITRE</v>
      </c>
      <c r="E554" s="9" t="str">
        <f t="shared" si="21"/>
        <v>GUAYAS|SALITRE|LA VICTORIA</v>
      </c>
      <c r="I554" s="36"/>
    </row>
    <row r="555" spans="1:9">
      <c r="A555" s="9" t="s">
        <v>490</v>
      </c>
      <c r="B555" s="9" t="s">
        <v>552</v>
      </c>
      <c r="C555" s="9" t="s">
        <v>559</v>
      </c>
      <c r="D555" s="9" t="str">
        <f t="shared" si="20"/>
        <v>GUAYAS|SALITRE</v>
      </c>
      <c r="E555" s="9" t="str">
        <f t="shared" si="21"/>
        <v>GUAYAS|SALITRE|PARAISO</v>
      </c>
      <c r="I555" s="36"/>
    </row>
    <row r="556" spans="1:9">
      <c r="A556" s="9" t="s">
        <v>490</v>
      </c>
      <c r="B556" s="9" t="s">
        <v>552</v>
      </c>
      <c r="C556" s="9" t="s">
        <v>435</v>
      </c>
      <c r="D556" s="9" t="str">
        <f t="shared" si="20"/>
        <v>GUAYAS|SALITRE</v>
      </c>
      <c r="E556" s="9" t="str">
        <f t="shared" si="21"/>
        <v>GUAYAS|SALITRE|SAN MATEO</v>
      </c>
      <c r="I556" s="36"/>
    </row>
    <row r="557" spans="1:9">
      <c r="A557" s="9" t="s">
        <v>490</v>
      </c>
      <c r="B557" s="9" t="s">
        <v>560</v>
      </c>
      <c r="C557" s="9" t="s">
        <v>561</v>
      </c>
      <c r="D557" s="9" t="str">
        <f t="shared" si="20"/>
        <v>GUAYAS|SAMBORONDON</v>
      </c>
      <c r="E557" s="9" t="str">
        <f t="shared" si="21"/>
        <v>GUAYAS|SAMBORONDON|LA PUNTILLA (SATELITE)</v>
      </c>
      <c r="I557" s="36"/>
    </row>
    <row r="558" spans="1:9">
      <c r="A558" s="9" t="s">
        <v>490</v>
      </c>
      <c r="B558" s="9" t="s">
        <v>560</v>
      </c>
      <c r="C558" s="9" t="s">
        <v>560</v>
      </c>
      <c r="D558" s="9" t="str">
        <f t="shared" si="20"/>
        <v>GUAYAS|SAMBORONDON</v>
      </c>
      <c r="E558" s="9" t="str">
        <f t="shared" si="21"/>
        <v>GUAYAS|SAMBORONDON|SAMBORONDON</v>
      </c>
      <c r="I558" s="36"/>
    </row>
    <row r="559" spans="1:9">
      <c r="A559" s="9" t="s">
        <v>490</v>
      </c>
      <c r="B559" s="9" t="s">
        <v>560</v>
      </c>
      <c r="C559" s="9" t="s">
        <v>562</v>
      </c>
      <c r="D559" s="9" t="str">
        <f t="shared" si="20"/>
        <v>GUAYAS|SAMBORONDON</v>
      </c>
      <c r="E559" s="9" t="str">
        <f t="shared" si="21"/>
        <v>GUAYAS|SAMBORONDON|TARIFA</v>
      </c>
      <c r="I559" s="36"/>
    </row>
    <row r="560" spans="1:9">
      <c r="A560" s="9" t="s">
        <v>490</v>
      </c>
      <c r="B560" s="9" t="s">
        <v>568</v>
      </c>
      <c r="C560" s="9" t="s">
        <v>566</v>
      </c>
      <c r="D560" s="9" t="str">
        <f t="shared" si="20"/>
        <v>GUAYAS|SAN JACINTO DE YAGUACHI</v>
      </c>
      <c r="E560" s="9" t="str">
        <f t="shared" si="21"/>
        <v>GUAYAS|SAN JACINTO DE YAGUACHI|GENERAL PEDRO J. MONTERO</v>
      </c>
      <c r="I560" s="36"/>
    </row>
    <row r="561" spans="1:9">
      <c r="A561" s="9" t="s">
        <v>490</v>
      </c>
      <c r="B561" s="9" t="s">
        <v>568</v>
      </c>
      <c r="C561" s="9" t="s">
        <v>567</v>
      </c>
      <c r="D561" s="9" t="str">
        <f t="shared" si="20"/>
        <v>GUAYAS|SAN JACINTO DE YAGUACHI</v>
      </c>
      <c r="E561" s="9" t="str">
        <f t="shared" si="21"/>
        <v>GUAYAS|SAN JACINTO DE YAGUACHI|GRAL. PEDRO J. MONTERO (BOLICHE)</v>
      </c>
      <c r="I561" s="36"/>
    </row>
    <row r="562" spans="1:9">
      <c r="A562" s="9" t="s">
        <v>490</v>
      </c>
      <c r="B562" s="9" t="s">
        <v>568</v>
      </c>
      <c r="C562" s="9" t="s">
        <v>568</v>
      </c>
      <c r="D562" s="9" t="str">
        <f t="shared" si="20"/>
        <v>GUAYAS|SAN JACINTO DE YAGUACHI</v>
      </c>
      <c r="E562" s="9" t="str">
        <f t="shared" si="21"/>
        <v>GUAYAS|SAN JACINTO DE YAGUACHI|SAN JACINTO DE YAGUACHI</v>
      </c>
      <c r="I562" s="36"/>
    </row>
    <row r="563" spans="1:9">
      <c r="A563" s="9" t="s">
        <v>490</v>
      </c>
      <c r="B563" s="9" t="s">
        <v>568</v>
      </c>
      <c r="C563" s="9" t="s">
        <v>569</v>
      </c>
      <c r="D563" s="9" t="str">
        <f t="shared" si="20"/>
        <v>GUAYAS|SAN JACINTO DE YAGUACHI</v>
      </c>
      <c r="E563" s="9" t="str">
        <f t="shared" si="21"/>
        <v>GUAYAS|SAN JACINTO DE YAGUACHI|VIRGEN DE FATIMA</v>
      </c>
      <c r="I563" s="36"/>
    </row>
    <row r="564" spans="1:9">
      <c r="A564" s="9" t="s">
        <v>490</v>
      </c>
      <c r="B564" s="9" t="s">
        <v>568</v>
      </c>
      <c r="C564" s="9" t="s">
        <v>570</v>
      </c>
      <c r="D564" s="9" t="str">
        <f t="shared" si="20"/>
        <v>GUAYAS|SAN JACINTO DE YAGUACHI</v>
      </c>
      <c r="E564" s="9" t="str">
        <f t="shared" si="21"/>
        <v>GUAYAS|SAN JACINTO DE YAGUACHI|YAGUACHI VIEJO</v>
      </c>
      <c r="I564" s="36"/>
    </row>
    <row r="565" spans="1:9">
      <c r="A565" s="9" t="s">
        <v>490</v>
      </c>
      <c r="B565" s="9" t="s">
        <v>563</v>
      </c>
      <c r="C565" s="9" t="s">
        <v>563</v>
      </c>
      <c r="D565" s="9" t="str">
        <f t="shared" si="20"/>
        <v>GUAYAS|SANTA LUCIA</v>
      </c>
      <c r="E565" s="9" t="str">
        <f t="shared" si="21"/>
        <v>GUAYAS|SANTA LUCIA|SANTA LUCIA</v>
      </c>
      <c r="I565" s="36"/>
    </row>
    <row r="566" spans="1:9">
      <c r="A566" s="9" t="s">
        <v>490</v>
      </c>
      <c r="B566" s="9" t="s">
        <v>82</v>
      </c>
      <c r="C566" s="9" t="s">
        <v>564</v>
      </c>
      <c r="D566" s="9" t="str">
        <f t="shared" si="20"/>
        <v>GUAYAS|SIMON BOLIVAR</v>
      </c>
      <c r="E566" s="9" t="str">
        <f t="shared" si="21"/>
        <v>GUAYAS|SIMON BOLIVAR|CORONEL LORENZO DE GARAYCOA</v>
      </c>
      <c r="I566" s="36"/>
    </row>
    <row r="567" spans="1:9">
      <c r="A567" s="9" t="s">
        <v>490</v>
      </c>
      <c r="B567" s="9" t="s">
        <v>82</v>
      </c>
      <c r="C567" s="9" t="s">
        <v>82</v>
      </c>
      <c r="D567" s="9" t="str">
        <f t="shared" si="20"/>
        <v>GUAYAS|SIMON BOLIVAR</v>
      </c>
      <c r="E567" s="9" t="str">
        <f t="shared" si="21"/>
        <v>GUAYAS|SIMON BOLIVAR|SIMON BOLIVAR</v>
      </c>
      <c r="I567" s="36"/>
    </row>
    <row r="568" spans="1:9">
      <c r="A568" s="9" t="s">
        <v>571</v>
      </c>
      <c r="B568" s="9" t="s">
        <v>572</v>
      </c>
      <c r="C568" s="9" t="s">
        <v>573</v>
      </c>
      <c r="D568" s="9" t="str">
        <f t="shared" si="20"/>
        <v>IMBABURA|ANTONIO ANTE</v>
      </c>
      <c r="E568" s="9" t="str">
        <f t="shared" si="21"/>
        <v>IMBABURA|ANTONIO ANTE|ANDRADE MARIN (LOURDES)</v>
      </c>
      <c r="I568" s="36"/>
    </row>
    <row r="569" spans="1:9">
      <c r="A569" s="9" t="s">
        <v>571</v>
      </c>
      <c r="B569" s="9" t="s">
        <v>572</v>
      </c>
      <c r="C569" s="9" t="s">
        <v>574</v>
      </c>
      <c r="D569" s="9" t="str">
        <f t="shared" si="20"/>
        <v>IMBABURA|ANTONIO ANTE</v>
      </c>
      <c r="E569" s="9" t="str">
        <f t="shared" si="21"/>
        <v>IMBABURA|ANTONIO ANTE|ATUNTAQUI</v>
      </c>
      <c r="I569" s="36"/>
    </row>
    <row r="570" spans="1:9">
      <c r="A570" s="9" t="s">
        <v>571</v>
      </c>
      <c r="B570" s="9" t="s">
        <v>572</v>
      </c>
      <c r="C570" s="9" t="s">
        <v>575</v>
      </c>
      <c r="D570" s="9" t="str">
        <f t="shared" si="20"/>
        <v>IMBABURA|ANTONIO ANTE</v>
      </c>
      <c r="E570" s="9" t="str">
        <f t="shared" si="21"/>
        <v>IMBABURA|ANTONIO ANTE|IMBAYA</v>
      </c>
      <c r="I570" s="36"/>
    </row>
    <row r="571" spans="1:9">
      <c r="A571" s="9" t="s">
        <v>571</v>
      </c>
      <c r="B571" s="9" t="s">
        <v>572</v>
      </c>
      <c r="C571" s="9" t="s">
        <v>576</v>
      </c>
      <c r="D571" s="9" t="str">
        <f t="shared" si="20"/>
        <v>IMBABURA|ANTONIO ANTE</v>
      </c>
      <c r="E571" s="9" t="str">
        <f t="shared" si="21"/>
        <v>IMBABURA|ANTONIO ANTE|SAN FRANCISCO DE NATABUELA</v>
      </c>
      <c r="I571" s="36"/>
    </row>
    <row r="572" spans="1:9">
      <c r="A572" s="9" t="s">
        <v>571</v>
      </c>
      <c r="B572" s="9" t="s">
        <v>572</v>
      </c>
      <c r="C572" s="9" t="s">
        <v>577</v>
      </c>
      <c r="D572" s="9" t="str">
        <f t="shared" si="20"/>
        <v>IMBABURA|ANTONIO ANTE</v>
      </c>
      <c r="E572" s="9" t="str">
        <f t="shared" si="21"/>
        <v>IMBABURA|ANTONIO ANTE|SAN JOSE DE CHALTURA</v>
      </c>
      <c r="I572" s="36"/>
    </row>
    <row r="573" spans="1:9">
      <c r="A573" s="9" t="s">
        <v>571</v>
      </c>
      <c r="B573" s="9" t="s">
        <v>572</v>
      </c>
      <c r="C573" s="9" t="s">
        <v>384</v>
      </c>
      <c r="D573" s="9" t="str">
        <f t="shared" si="20"/>
        <v>IMBABURA|ANTONIO ANTE</v>
      </c>
      <c r="E573" s="9" t="str">
        <f t="shared" si="21"/>
        <v>IMBABURA|ANTONIO ANTE|SAN ROQUE</v>
      </c>
      <c r="I573" s="36"/>
    </row>
    <row r="574" spans="1:9">
      <c r="A574" s="9" t="s">
        <v>571</v>
      </c>
      <c r="B574" s="9" t="s">
        <v>578</v>
      </c>
      <c r="C574" s="9" t="s">
        <v>579</v>
      </c>
      <c r="D574" s="9" t="str">
        <f t="shared" si="20"/>
        <v>IMBABURA|COTACACHI</v>
      </c>
      <c r="E574" s="9" t="str">
        <f t="shared" si="21"/>
        <v>IMBABURA|COTACACHI|APUELA</v>
      </c>
      <c r="I574" s="36"/>
    </row>
    <row r="575" spans="1:9">
      <c r="A575" s="9" t="s">
        <v>571</v>
      </c>
      <c r="B575" s="9" t="s">
        <v>578</v>
      </c>
      <c r="C575" s="9" t="s">
        <v>578</v>
      </c>
      <c r="D575" s="9" t="str">
        <f t="shared" si="20"/>
        <v>IMBABURA|COTACACHI</v>
      </c>
      <c r="E575" s="9" t="str">
        <f t="shared" si="21"/>
        <v>IMBABURA|COTACACHI|COTACACHI</v>
      </c>
      <c r="I575" s="36"/>
    </row>
    <row r="576" spans="1:9">
      <c r="A576" s="9" t="s">
        <v>571</v>
      </c>
      <c r="B576" s="9" t="s">
        <v>578</v>
      </c>
      <c r="C576" s="9" t="s">
        <v>184</v>
      </c>
      <c r="D576" s="9" t="str">
        <f t="shared" si="20"/>
        <v>IMBABURA|COTACACHI</v>
      </c>
      <c r="E576" s="9" t="str">
        <f t="shared" si="21"/>
        <v>IMBABURA|COTACACHI|GARCIA MORENO</v>
      </c>
      <c r="I576" s="36"/>
    </row>
    <row r="577" spans="1:9">
      <c r="A577" s="9" t="s">
        <v>571</v>
      </c>
      <c r="B577" s="9" t="s">
        <v>578</v>
      </c>
      <c r="C577" s="9" t="s">
        <v>580</v>
      </c>
      <c r="D577" s="9" t="str">
        <f t="shared" si="20"/>
        <v>IMBABURA|COTACACHI</v>
      </c>
      <c r="E577" s="9" t="str">
        <f t="shared" si="21"/>
        <v>IMBABURA|COTACACHI|IMANTAG</v>
      </c>
      <c r="I577" s="36"/>
    </row>
    <row r="578" spans="1:9">
      <c r="A578" s="9" t="s">
        <v>571</v>
      </c>
      <c r="B578" s="9" t="s">
        <v>578</v>
      </c>
      <c r="C578" s="9" t="s">
        <v>581</v>
      </c>
      <c r="D578" s="9" t="str">
        <f t="shared" ref="D578:D641" si="22">_xlfn.CONCAT(A578&amp;"|"&amp;B578)</f>
        <v>IMBABURA|COTACACHI</v>
      </c>
      <c r="E578" s="9" t="str">
        <f t="shared" ref="E578:E641" si="23">_xlfn.CONCAT(A578,"|",B578,"|",C578)</f>
        <v>IMBABURA|COTACACHI|PENAHERRERA</v>
      </c>
      <c r="I578" s="36"/>
    </row>
    <row r="579" spans="1:9">
      <c r="A579" s="9" t="s">
        <v>571</v>
      </c>
      <c r="B579" s="9" t="s">
        <v>578</v>
      </c>
      <c r="C579" s="9" t="s">
        <v>582</v>
      </c>
      <c r="D579" s="9" t="str">
        <f t="shared" si="22"/>
        <v>IMBABURA|COTACACHI</v>
      </c>
      <c r="E579" s="9" t="str">
        <f t="shared" si="23"/>
        <v>IMBABURA|COTACACHI|PLAZA GUTIERREZ</v>
      </c>
      <c r="I579" s="36"/>
    </row>
    <row r="580" spans="1:9">
      <c r="A580" s="9" t="s">
        <v>571</v>
      </c>
      <c r="B580" s="9" t="s">
        <v>578</v>
      </c>
      <c r="C580" s="9" t="s">
        <v>583</v>
      </c>
      <c r="D580" s="9" t="str">
        <f t="shared" si="22"/>
        <v>IMBABURA|COTACACHI</v>
      </c>
      <c r="E580" s="9" t="str">
        <f t="shared" si="23"/>
        <v>IMBABURA|COTACACHI|QUIROGA</v>
      </c>
      <c r="I580" s="36"/>
    </row>
    <row r="581" spans="1:9">
      <c r="A581" s="9" t="s">
        <v>571</v>
      </c>
      <c r="B581" s="9" t="s">
        <v>578</v>
      </c>
      <c r="C581" s="9" t="s">
        <v>584</v>
      </c>
      <c r="D581" s="9" t="str">
        <f t="shared" si="22"/>
        <v>IMBABURA|COTACACHI</v>
      </c>
      <c r="E581" s="9" t="str">
        <f t="shared" si="23"/>
        <v>IMBABURA|COTACACHI|SAGRARIO</v>
      </c>
      <c r="I581" s="36"/>
    </row>
    <row r="582" spans="1:9">
      <c r="A582" s="9" t="s">
        <v>571</v>
      </c>
      <c r="B582" s="9" t="s">
        <v>578</v>
      </c>
      <c r="C582" s="9" t="s">
        <v>158</v>
      </c>
      <c r="D582" s="9" t="str">
        <f t="shared" si="22"/>
        <v>IMBABURA|COTACACHI</v>
      </c>
      <c r="E582" s="9" t="str">
        <f t="shared" si="23"/>
        <v>IMBABURA|COTACACHI|SAN FRANCISCO</v>
      </c>
      <c r="I582" s="36"/>
    </row>
    <row r="583" spans="1:9">
      <c r="A583" s="9" t="s">
        <v>571</v>
      </c>
      <c r="B583" s="9" t="s">
        <v>578</v>
      </c>
      <c r="C583" s="9" t="s">
        <v>585</v>
      </c>
      <c r="D583" s="9" t="str">
        <f t="shared" si="22"/>
        <v>IMBABURA|COTACACHI</v>
      </c>
      <c r="E583" s="9" t="str">
        <f t="shared" si="23"/>
        <v>IMBABURA|COTACACHI|SEIS DE JULIO DE CUELLAJE</v>
      </c>
      <c r="I583" s="36"/>
    </row>
    <row r="584" spans="1:9">
      <c r="A584" s="9" t="s">
        <v>571</v>
      </c>
      <c r="B584" s="9" t="s">
        <v>578</v>
      </c>
      <c r="C584" s="9" t="s">
        <v>586</v>
      </c>
      <c r="D584" s="9" t="str">
        <f t="shared" si="22"/>
        <v>IMBABURA|COTACACHI</v>
      </c>
      <c r="E584" s="9" t="str">
        <f t="shared" si="23"/>
        <v>IMBABURA|COTACACHI|VACAS GALINDO</v>
      </c>
      <c r="I584" s="36"/>
    </row>
    <row r="585" spans="1:9">
      <c r="A585" s="9" t="s">
        <v>571</v>
      </c>
      <c r="B585" s="9" t="s">
        <v>587</v>
      </c>
      <c r="C585" s="9" t="s">
        <v>588</v>
      </c>
      <c r="D585" s="9" t="str">
        <f t="shared" si="22"/>
        <v>IMBABURA|IBARRA</v>
      </c>
      <c r="E585" s="9" t="str">
        <f t="shared" si="23"/>
        <v>IMBABURA|IBARRA|AMBUQUI</v>
      </c>
      <c r="I585" s="36"/>
    </row>
    <row r="586" spans="1:9">
      <c r="A586" s="9" t="s">
        <v>571</v>
      </c>
      <c r="B586" s="9" t="s">
        <v>587</v>
      </c>
      <c r="C586" s="9" t="s">
        <v>589</v>
      </c>
      <c r="D586" s="9" t="str">
        <f t="shared" si="22"/>
        <v>IMBABURA|IBARRA</v>
      </c>
      <c r="E586" s="9" t="str">
        <f t="shared" si="23"/>
        <v>IMBABURA|IBARRA|ANGOCHAGUA</v>
      </c>
      <c r="I586" s="36"/>
    </row>
    <row r="587" spans="1:9">
      <c r="A587" s="9" t="s">
        <v>571</v>
      </c>
      <c r="B587" s="9" t="s">
        <v>587</v>
      </c>
      <c r="C587" s="9" t="s">
        <v>590</v>
      </c>
      <c r="D587" s="9" t="str">
        <f t="shared" si="22"/>
        <v>IMBABURA|IBARRA</v>
      </c>
      <c r="E587" s="9" t="str">
        <f t="shared" si="23"/>
        <v>IMBABURA|IBARRA|CARANQUI</v>
      </c>
      <c r="I587" s="36"/>
    </row>
    <row r="588" spans="1:9">
      <c r="A588" s="9" t="s">
        <v>571</v>
      </c>
      <c r="B588" s="9" t="s">
        <v>587</v>
      </c>
      <c r="C588" s="9" t="s">
        <v>591</v>
      </c>
      <c r="D588" s="9" t="str">
        <f t="shared" si="22"/>
        <v>IMBABURA|IBARRA</v>
      </c>
      <c r="E588" s="9" t="str">
        <f t="shared" si="23"/>
        <v>IMBABURA|IBARRA|GUAYAQUIL DE ALPACHACA</v>
      </c>
      <c r="I588" s="36"/>
    </row>
    <row r="589" spans="1:9">
      <c r="A589" s="9" t="s">
        <v>571</v>
      </c>
      <c r="B589" s="9" t="s">
        <v>587</v>
      </c>
      <c r="C589" s="9" t="s">
        <v>592</v>
      </c>
      <c r="D589" s="9" t="str">
        <f t="shared" si="22"/>
        <v>IMBABURA|IBARRA</v>
      </c>
      <c r="E589" s="9" t="str">
        <f t="shared" si="23"/>
        <v>IMBABURA|IBARRA|LA CAROLINA</v>
      </c>
      <c r="I589" s="36"/>
    </row>
    <row r="590" spans="1:9">
      <c r="A590" s="9" t="s">
        <v>571</v>
      </c>
      <c r="B590" s="9" t="s">
        <v>587</v>
      </c>
      <c r="C590" s="9" t="s">
        <v>593</v>
      </c>
      <c r="D590" s="9" t="str">
        <f t="shared" si="22"/>
        <v>IMBABURA|IBARRA</v>
      </c>
      <c r="E590" s="9" t="str">
        <f t="shared" si="23"/>
        <v>IMBABURA|IBARRA|LA DOLOROSA DEL PRIORATO</v>
      </c>
      <c r="I590" s="36"/>
    </row>
    <row r="591" spans="1:9">
      <c r="A591" s="9" t="s">
        <v>571</v>
      </c>
      <c r="B591" s="9" t="s">
        <v>587</v>
      </c>
      <c r="C591" s="9" t="s">
        <v>594</v>
      </c>
      <c r="D591" s="9" t="str">
        <f t="shared" si="22"/>
        <v>IMBABURA|IBARRA</v>
      </c>
      <c r="E591" s="9" t="str">
        <f t="shared" si="23"/>
        <v>IMBABURA|IBARRA|LA ESPERANZA</v>
      </c>
      <c r="I591" s="36"/>
    </row>
    <row r="592" spans="1:9">
      <c r="A592" s="9" t="s">
        <v>571</v>
      </c>
      <c r="B592" s="9" t="s">
        <v>587</v>
      </c>
      <c r="C592" s="9" t="s">
        <v>595</v>
      </c>
      <c r="D592" s="9" t="str">
        <f t="shared" si="22"/>
        <v>IMBABURA|IBARRA</v>
      </c>
      <c r="E592" s="9" t="str">
        <f t="shared" si="23"/>
        <v>IMBABURA|IBARRA|LITA</v>
      </c>
      <c r="I592" s="36"/>
    </row>
    <row r="593" spans="1:9">
      <c r="A593" s="9" t="s">
        <v>571</v>
      </c>
      <c r="B593" s="9" t="s">
        <v>587</v>
      </c>
      <c r="C593" s="9" t="s">
        <v>584</v>
      </c>
      <c r="D593" s="9" t="str">
        <f t="shared" si="22"/>
        <v>IMBABURA|IBARRA</v>
      </c>
      <c r="E593" s="9" t="str">
        <f t="shared" si="23"/>
        <v>IMBABURA|IBARRA|SAGRARIO</v>
      </c>
      <c r="I593" s="36"/>
    </row>
    <row r="594" spans="1:9">
      <c r="A594" s="9" t="s">
        <v>571</v>
      </c>
      <c r="B594" s="9" t="s">
        <v>587</v>
      </c>
      <c r="C594" s="9" t="s">
        <v>134</v>
      </c>
      <c r="D594" s="9" t="str">
        <f t="shared" si="22"/>
        <v>IMBABURA|IBARRA</v>
      </c>
      <c r="E594" s="9" t="str">
        <f t="shared" si="23"/>
        <v>IMBABURA|IBARRA|SALINAS</v>
      </c>
      <c r="I594" s="36"/>
    </row>
    <row r="595" spans="1:9">
      <c r="A595" s="9" t="s">
        <v>571</v>
      </c>
      <c r="B595" s="9" t="s">
        <v>587</v>
      </c>
      <c r="C595" s="9" t="s">
        <v>173</v>
      </c>
      <c r="D595" s="9" t="str">
        <f t="shared" si="22"/>
        <v>IMBABURA|IBARRA</v>
      </c>
      <c r="E595" s="9" t="str">
        <f t="shared" si="23"/>
        <v>IMBABURA|IBARRA|SAN ANTONIO</v>
      </c>
      <c r="I595" s="36"/>
    </row>
    <row r="596" spans="1:9">
      <c r="A596" s="9" t="s">
        <v>571</v>
      </c>
      <c r="B596" s="9" t="s">
        <v>587</v>
      </c>
      <c r="C596" s="9" t="s">
        <v>158</v>
      </c>
      <c r="D596" s="9" t="str">
        <f t="shared" si="22"/>
        <v>IMBABURA|IBARRA</v>
      </c>
      <c r="E596" s="9" t="str">
        <f t="shared" si="23"/>
        <v>IMBABURA|IBARRA|SAN FRANCISCO</v>
      </c>
      <c r="I596" s="36"/>
    </row>
    <row r="597" spans="1:9">
      <c r="A597" s="9" t="s">
        <v>571</v>
      </c>
      <c r="B597" s="9" t="s">
        <v>587</v>
      </c>
      <c r="C597" s="9" t="s">
        <v>596</v>
      </c>
      <c r="D597" s="9" t="str">
        <f t="shared" si="22"/>
        <v>IMBABURA|IBARRA</v>
      </c>
      <c r="E597" s="9" t="str">
        <f t="shared" si="23"/>
        <v>IMBABURA|IBARRA|SAN MIGUEL DE IBARRA</v>
      </c>
      <c r="I597" s="36"/>
    </row>
    <row r="598" spans="1:9">
      <c r="A598" s="9" t="s">
        <v>571</v>
      </c>
      <c r="B598" s="9" t="s">
        <v>597</v>
      </c>
      <c r="C598" s="9" t="s">
        <v>598</v>
      </c>
      <c r="D598" s="9" t="str">
        <f t="shared" si="22"/>
        <v>IMBABURA|OTAVALO</v>
      </c>
      <c r="E598" s="9" t="str">
        <f t="shared" si="23"/>
        <v>IMBABURA|OTAVALO|DR. MIGUEL EGAS CABEZAS</v>
      </c>
      <c r="I598" s="36"/>
    </row>
    <row r="599" spans="1:9">
      <c r="A599" s="9" t="s">
        <v>571</v>
      </c>
      <c r="B599" s="9" t="s">
        <v>597</v>
      </c>
      <c r="C599" s="9" t="s">
        <v>599</v>
      </c>
      <c r="D599" s="9" t="str">
        <f t="shared" si="22"/>
        <v>IMBABURA|OTAVALO</v>
      </c>
      <c r="E599" s="9" t="str">
        <f t="shared" si="23"/>
        <v>IMBABURA|OTAVALO|EUGENIO ESPEJO</v>
      </c>
      <c r="I599" s="36"/>
    </row>
    <row r="600" spans="1:9">
      <c r="A600" s="9" t="s">
        <v>571</v>
      </c>
      <c r="B600" s="9" t="s">
        <v>597</v>
      </c>
      <c r="C600" s="9" t="s">
        <v>203</v>
      </c>
      <c r="D600" s="9" t="str">
        <f t="shared" si="22"/>
        <v>IMBABURA|OTAVALO</v>
      </c>
      <c r="E600" s="9" t="str">
        <f t="shared" si="23"/>
        <v>IMBABURA|OTAVALO|GONZALEZ SUAREZ</v>
      </c>
      <c r="I600" s="36"/>
    </row>
    <row r="601" spans="1:9">
      <c r="A601" s="9" t="s">
        <v>571</v>
      </c>
      <c r="B601" s="9" t="s">
        <v>597</v>
      </c>
      <c r="C601" s="9" t="s">
        <v>600</v>
      </c>
      <c r="D601" s="9" t="str">
        <f t="shared" si="22"/>
        <v>IMBABURA|OTAVALO</v>
      </c>
      <c r="E601" s="9" t="str">
        <f t="shared" si="23"/>
        <v>IMBABURA|OTAVALO|JORDAN</v>
      </c>
      <c r="I601" s="36"/>
    </row>
    <row r="602" spans="1:9">
      <c r="A602" s="9" t="s">
        <v>571</v>
      </c>
      <c r="B602" s="9" t="s">
        <v>597</v>
      </c>
      <c r="C602" s="9" t="s">
        <v>597</v>
      </c>
      <c r="D602" s="9" t="str">
        <f t="shared" si="22"/>
        <v>IMBABURA|OTAVALO</v>
      </c>
      <c r="E602" s="9" t="str">
        <f t="shared" si="23"/>
        <v>IMBABURA|OTAVALO|OTAVALO</v>
      </c>
      <c r="I602" s="36"/>
    </row>
    <row r="603" spans="1:9">
      <c r="A603" s="9" t="s">
        <v>571</v>
      </c>
      <c r="B603" s="9" t="s">
        <v>597</v>
      </c>
      <c r="C603" s="9" t="s">
        <v>601</v>
      </c>
      <c r="D603" s="9" t="str">
        <f t="shared" si="22"/>
        <v>IMBABURA|OTAVALO</v>
      </c>
      <c r="E603" s="9" t="str">
        <f t="shared" si="23"/>
        <v>IMBABURA|OTAVALO|PATAQUI</v>
      </c>
      <c r="I603" s="36"/>
    </row>
    <row r="604" spans="1:9">
      <c r="A604" s="9" t="s">
        <v>571</v>
      </c>
      <c r="B604" s="9" t="s">
        <v>597</v>
      </c>
      <c r="C604" s="9" t="s">
        <v>602</v>
      </c>
      <c r="D604" s="9" t="str">
        <f t="shared" si="22"/>
        <v>IMBABURA|OTAVALO</v>
      </c>
      <c r="E604" s="9" t="str">
        <f t="shared" si="23"/>
        <v>IMBABURA|OTAVALO|SAN JOSE DE QUICHINCHE</v>
      </c>
      <c r="I604" s="36"/>
    </row>
    <row r="605" spans="1:9">
      <c r="A605" s="9" t="s">
        <v>571</v>
      </c>
      <c r="B605" s="9" t="s">
        <v>597</v>
      </c>
      <c r="C605" s="9" t="s">
        <v>603</v>
      </c>
      <c r="D605" s="9" t="str">
        <f t="shared" si="22"/>
        <v>IMBABURA|OTAVALO</v>
      </c>
      <c r="E605" s="9" t="str">
        <f t="shared" si="23"/>
        <v>IMBABURA|OTAVALO|SAN JUAN DE ILUMAN</v>
      </c>
      <c r="I605" s="36"/>
    </row>
    <row r="606" spans="1:9">
      <c r="A606" s="9" t="s">
        <v>571</v>
      </c>
      <c r="B606" s="9" t="s">
        <v>597</v>
      </c>
      <c r="C606" s="9" t="s">
        <v>280</v>
      </c>
      <c r="D606" s="9" t="str">
        <f t="shared" si="22"/>
        <v>IMBABURA|OTAVALO</v>
      </c>
      <c r="E606" s="9" t="str">
        <f t="shared" si="23"/>
        <v>IMBABURA|OTAVALO|SAN LUIS</v>
      </c>
      <c r="I606" s="36"/>
    </row>
    <row r="607" spans="1:9">
      <c r="A607" s="9" t="s">
        <v>571</v>
      </c>
      <c r="B607" s="9" t="s">
        <v>597</v>
      </c>
      <c r="C607" s="9" t="s">
        <v>146</v>
      </c>
      <c r="D607" s="9" t="str">
        <f t="shared" si="22"/>
        <v>IMBABURA|OTAVALO</v>
      </c>
      <c r="E607" s="9" t="str">
        <f t="shared" si="23"/>
        <v>IMBABURA|OTAVALO|SAN PABLO</v>
      </c>
      <c r="I607" s="36"/>
    </row>
    <row r="608" spans="1:9">
      <c r="A608" s="9" t="s">
        <v>571</v>
      </c>
      <c r="B608" s="9" t="s">
        <v>597</v>
      </c>
      <c r="C608" s="9" t="s">
        <v>187</v>
      </c>
      <c r="D608" s="9" t="str">
        <f t="shared" si="22"/>
        <v>IMBABURA|OTAVALO</v>
      </c>
      <c r="E608" s="9" t="str">
        <f t="shared" si="23"/>
        <v>IMBABURA|OTAVALO|SAN RAFAEL</v>
      </c>
      <c r="I608" s="36"/>
    </row>
    <row r="609" spans="1:9">
      <c r="A609" s="9" t="s">
        <v>571</v>
      </c>
      <c r="B609" s="9" t="s">
        <v>597</v>
      </c>
      <c r="C609" s="9" t="s">
        <v>424</v>
      </c>
      <c r="D609" s="9" t="str">
        <f t="shared" si="22"/>
        <v>IMBABURA|OTAVALO</v>
      </c>
      <c r="E609" s="9" t="str">
        <f t="shared" si="23"/>
        <v>IMBABURA|OTAVALO|SELVA ALEGRE</v>
      </c>
      <c r="I609" s="36"/>
    </row>
    <row r="610" spans="1:9">
      <c r="A610" s="9" t="s">
        <v>571</v>
      </c>
      <c r="B610" s="9" t="s">
        <v>604</v>
      </c>
      <c r="C610" s="9" t="s">
        <v>605</v>
      </c>
      <c r="D610" s="9" t="str">
        <f t="shared" si="22"/>
        <v>IMBABURA|PIMAMPIRO</v>
      </c>
      <c r="E610" s="9" t="str">
        <f t="shared" si="23"/>
        <v>IMBABURA|PIMAMPIRO|CHUGA</v>
      </c>
      <c r="I610" s="36"/>
    </row>
    <row r="611" spans="1:9">
      <c r="A611" s="9" t="s">
        <v>571</v>
      </c>
      <c r="B611" s="9" t="s">
        <v>604</v>
      </c>
      <c r="C611" s="9" t="s">
        <v>606</v>
      </c>
      <c r="D611" s="9" t="str">
        <f t="shared" si="22"/>
        <v>IMBABURA|PIMAMPIRO</v>
      </c>
      <c r="E611" s="9" t="str">
        <f t="shared" si="23"/>
        <v>IMBABURA|PIMAMPIRO|MARIANO ACOSTA</v>
      </c>
      <c r="I611" s="36"/>
    </row>
    <row r="612" spans="1:9">
      <c r="A612" s="9" t="s">
        <v>571</v>
      </c>
      <c r="B612" s="9" t="s">
        <v>604</v>
      </c>
      <c r="C612" s="9" t="s">
        <v>604</v>
      </c>
      <c r="D612" s="9" t="str">
        <f t="shared" si="22"/>
        <v>IMBABURA|PIMAMPIRO</v>
      </c>
      <c r="E612" s="9" t="str">
        <f t="shared" si="23"/>
        <v>IMBABURA|PIMAMPIRO|PIMAMPIRO</v>
      </c>
      <c r="I612" s="36"/>
    </row>
    <row r="613" spans="1:9">
      <c r="A613" s="9" t="s">
        <v>571</v>
      </c>
      <c r="B613" s="9" t="s">
        <v>604</v>
      </c>
      <c r="C613" s="9" t="s">
        <v>607</v>
      </c>
      <c r="D613" s="9" t="str">
        <f t="shared" si="22"/>
        <v>IMBABURA|PIMAMPIRO</v>
      </c>
      <c r="E613" s="9" t="str">
        <f t="shared" si="23"/>
        <v>IMBABURA|PIMAMPIRO|SAN FRANCISCO DE SIGSIPAMBA</v>
      </c>
      <c r="I613" s="36"/>
    </row>
    <row r="614" spans="1:9">
      <c r="A614" s="9" t="s">
        <v>571</v>
      </c>
      <c r="B614" s="9" t="s">
        <v>1313</v>
      </c>
      <c r="C614" s="9" t="s">
        <v>609</v>
      </c>
      <c r="D614" s="9" t="str">
        <f t="shared" si="22"/>
        <v>IMBABURA|SAN MIGUEL DE URCUQUI</v>
      </c>
      <c r="E614" s="9" t="str">
        <f t="shared" si="23"/>
        <v>IMBABURA|SAN MIGUEL DE URCUQUI|CAHUASQUI</v>
      </c>
      <c r="I614" s="36"/>
    </row>
    <row r="615" spans="1:9">
      <c r="A615" s="9" t="s">
        <v>571</v>
      </c>
      <c r="B615" s="9" t="s">
        <v>1313</v>
      </c>
      <c r="C615" s="9" t="s">
        <v>610</v>
      </c>
      <c r="D615" s="9" t="str">
        <f t="shared" si="22"/>
        <v>IMBABURA|SAN MIGUEL DE URCUQUI</v>
      </c>
      <c r="E615" s="9" t="str">
        <f t="shared" si="23"/>
        <v>IMBABURA|SAN MIGUEL DE URCUQUI|LA MERCED DE BUENOS AIRES</v>
      </c>
      <c r="I615" s="36"/>
    </row>
    <row r="616" spans="1:9">
      <c r="A616" s="9" t="s">
        <v>571</v>
      </c>
      <c r="B616" s="9" t="s">
        <v>1313</v>
      </c>
      <c r="C616" s="9" t="s">
        <v>611</v>
      </c>
      <c r="D616" s="9" t="str">
        <f t="shared" si="22"/>
        <v>IMBABURA|SAN MIGUEL DE URCUQUI</v>
      </c>
      <c r="E616" s="9" t="str">
        <f t="shared" si="23"/>
        <v>IMBABURA|SAN MIGUEL DE URCUQUI|PABLO ARENAS</v>
      </c>
      <c r="I616" s="36"/>
    </row>
    <row r="617" spans="1:9">
      <c r="A617" s="9" t="s">
        <v>571</v>
      </c>
      <c r="B617" s="9" t="s">
        <v>1313</v>
      </c>
      <c r="C617" s="9" t="s">
        <v>55</v>
      </c>
      <c r="D617" s="9" t="str">
        <f t="shared" si="22"/>
        <v>IMBABURA|SAN MIGUEL DE URCUQUI</v>
      </c>
      <c r="E617" s="9" t="str">
        <f t="shared" si="23"/>
        <v>IMBABURA|SAN MIGUEL DE URCUQUI|SAN BLAS</v>
      </c>
      <c r="I617" s="36"/>
    </row>
    <row r="618" spans="1:9">
      <c r="A618" s="9" t="s">
        <v>571</v>
      </c>
      <c r="B618" s="9" t="s">
        <v>1313</v>
      </c>
      <c r="C618" s="9" t="s">
        <v>612</v>
      </c>
      <c r="D618" s="9" t="str">
        <f t="shared" si="22"/>
        <v>IMBABURA|SAN MIGUEL DE URCUQUI</v>
      </c>
      <c r="E618" s="9" t="str">
        <f t="shared" si="23"/>
        <v>IMBABURA|SAN MIGUEL DE URCUQUI|TUMBABIRO</v>
      </c>
      <c r="I618" s="36"/>
    </row>
    <row r="619" spans="1:9">
      <c r="A619" s="9" t="s">
        <v>571</v>
      </c>
      <c r="B619" s="9" t="s">
        <v>1313</v>
      </c>
      <c r="C619" s="9" t="s">
        <v>608</v>
      </c>
      <c r="D619" s="9" t="str">
        <f t="shared" si="22"/>
        <v>IMBABURA|SAN MIGUEL DE URCUQUI</v>
      </c>
      <c r="E619" s="9" t="str">
        <f t="shared" si="23"/>
        <v>IMBABURA|SAN MIGUEL DE URCUQUI|URCUQUI</v>
      </c>
      <c r="I619" s="36"/>
    </row>
    <row r="620" spans="1:9">
      <c r="A620" s="9" t="s">
        <v>613</v>
      </c>
      <c r="B620" s="9" t="s">
        <v>614</v>
      </c>
      <c r="C620" s="9" t="s">
        <v>615</v>
      </c>
      <c r="D620" s="9" t="str">
        <f t="shared" si="22"/>
        <v>LOJA|CALVAS</v>
      </c>
      <c r="E620" s="9" t="str">
        <f t="shared" si="23"/>
        <v>LOJA|CALVAS|CARIAMANGA</v>
      </c>
      <c r="I620" s="36"/>
    </row>
    <row r="621" spans="1:9">
      <c r="A621" s="9" t="s">
        <v>613</v>
      </c>
      <c r="B621" s="9" t="s">
        <v>614</v>
      </c>
      <c r="C621" s="9" t="s">
        <v>616</v>
      </c>
      <c r="D621" s="9" t="str">
        <f t="shared" si="22"/>
        <v>LOJA|CALVAS</v>
      </c>
      <c r="E621" s="9" t="str">
        <f t="shared" si="23"/>
        <v>LOJA|CALVAS|CHILE</v>
      </c>
      <c r="I621" s="36"/>
    </row>
    <row r="622" spans="1:9">
      <c r="A622" s="9" t="s">
        <v>613</v>
      </c>
      <c r="B622" s="9" t="s">
        <v>614</v>
      </c>
      <c r="C622" s="9" t="s">
        <v>617</v>
      </c>
      <c r="D622" s="9" t="str">
        <f t="shared" si="22"/>
        <v>LOJA|CALVAS</v>
      </c>
      <c r="E622" s="9" t="str">
        <f t="shared" si="23"/>
        <v>LOJA|CALVAS|COLAISACA</v>
      </c>
      <c r="I622" s="36"/>
    </row>
    <row r="623" spans="1:9">
      <c r="A623" s="9" t="s">
        <v>613</v>
      </c>
      <c r="B623" s="9" t="s">
        <v>614</v>
      </c>
      <c r="C623" s="9" t="s">
        <v>618</v>
      </c>
      <c r="D623" s="9" t="str">
        <f t="shared" si="22"/>
        <v>LOJA|CALVAS</v>
      </c>
      <c r="E623" s="9" t="str">
        <f t="shared" si="23"/>
        <v>LOJA|CALVAS|EL LUCERO</v>
      </c>
      <c r="I623" s="36"/>
    </row>
    <row r="624" spans="1:9">
      <c r="A624" s="9" t="s">
        <v>613</v>
      </c>
      <c r="B624" s="9" t="s">
        <v>614</v>
      </c>
      <c r="C624" s="9" t="s">
        <v>70</v>
      </c>
      <c r="D624" s="9" t="str">
        <f t="shared" si="22"/>
        <v>LOJA|CALVAS</v>
      </c>
      <c r="E624" s="9" t="str">
        <f t="shared" si="23"/>
        <v>LOJA|CALVAS|SAN VICENTE</v>
      </c>
      <c r="I624" s="36"/>
    </row>
    <row r="625" spans="1:9">
      <c r="A625" s="9" t="s">
        <v>613</v>
      </c>
      <c r="B625" s="9" t="s">
        <v>614</v>
      </c>
      <c r="C625" s="9" t="s">
        <v>619</v>
      </c>
      <c r="D625" s="9" t="str">
        <f t="shared" si="22"/>
        <v>LOJA|CALVAS</v>
      </c>
      <c r="E625" s="9" t="str">
        <f t="shared" si="23"/>
        <v>LOJA|CALVAS|SANGUILLIN</v>
      </c>
      <c r="I625" s="36"/>
    </row>
    <row r="626" spans="1:9">
      <c r="A626" s="9" t="s">
        <v>613</v>
      </c>
      <c r="B626" s="9" t="s">
        <v>614</v>
      </c>
      <c r="C626" s="9" t="s">
        <v>620</v>
      </c>
      <c r="D626" s="9" t="str">
        <f t="shared" si="22"/>
        <v>LOJA|CALVAS</v>
      </c>
      <c r="E626" s="9" t="str">
        <f t="shared" si="23"/>
        <v>LOJA|CALVAS|UTUANA</v>
      </c>
      <c r="I626" s="36"/>
    </row>
    <row r="627" spans="1:9">
      <c r="A627" s="9" t="s">
        <v>613</v>
      </c>
      <c r="B627" s="9" t="s">
        <v>621</v>
      </c>
      <c r="C627" s="9" t="s">
        <v>621</v>
      </c>
      <c r="D627" s="9" t="str">
        <f t="shared" si="22"/>
        <v>LOJA|CATAMAYO</v>
      </c>
      <c r="E627" s="9" t="str">
        <f t="shared" si="23"/>
        <v>LOJA|CATAMAYO|CATAMAYO</v>
      </c>
      <c r="I627" s="36"/>
    </row>
    <row r="628" spans="1:9">
      <c r="A628" s="9" t="s">
        <v>613</v>
      </c>
      <c r="B628" s="9" t="s">
        <v>621</v>
      </c>
      <c r="C628" s="9" t="s">
        <v>178</v>
      </c>
      <c r="D628" s="9" t="str">
        <f t="shared" si="22"/>
        <v>LOJA|CATAMAYO</v>
      </c>
      <c r="E628" s="9" t="str">
        <f t="shared" si="23"/>
        <v>LOJA|CATAMAYO|EL TAMBO</v>
      </c>
      <c r="I628" s="36"/>
    </row>
    <row r="629" spans="1:9">
      <c r="A629" s="9" t="s">
        <v>613</v>
      </c>
      <c r="B629" s="9" t="s">
        <v>621</v>
      </c>
      <c r="C629" s="9" t="s">
        <v>622</v>
      </c>
      <c r="D629" s="9" t="str">
        <f t="shared" si="22"/>
        <v>LOJA|CATAMAYO</v>
      </c>
      <c r="E629" s="9" t="str">
        <f t="shared" si="23"/>
        <v>LOJA|CATAMAYO|GUAYQUICHUMA</v>
      </c>
      <c r="I629" s="36"/>
    </row>
    <row r="630" spans="1:9">
      <c r="A630" s="9" t="s">
        <v>613</v>
      </c>
      <c r="B630" s="9" t="s">
        <v>621</v>
      </c>
      <c r="C630" s="9" t="s">
        <v>207</v>
      </c>
      <c r="D630" s="9" t="str">
        <f t="shared" si="22"/>
        <v>LOJA|CATAMAYO</v>
      </c>
      <c r="E630" s="9" t="str">
        <f t="shared" si="23"/>
        <v>LOJA|CATAMAYO|SAN JOSE</v>
      </c>
      <c r="I630" s="36"/>
    </row>
    <row r="631" spans="1:9">
      <c r="A631" s="9" t="s">
        <v>613</v>
      </c>
      <c r="B631" s="9" t="s">
        <v>621</v>
      </c>
      <c r="C631" s="9" t="s">
        <v>623</v>
      </c>
      <c r="D631" s="9" t="str">
        <f t="shared" si="22"/>
        <v>LOJA|CATAMAYO</v>
      </c>
      <c r="E631" s="9" t="str">
        <f t="shared" si="23"/>
        <v>LOJA|CATAMAYO|SAN PEDRO DE LA BENDITA</v>
      </c>
      <c r="I631" s="36"/>
    </row>
    <row r="632" spans="1:9">
      <c r="A632" s="9" t="s">
        <v>613</v>
      </c>
      <c r="B632" s="9" t="s">
        <v>621</v>
      </c>
      <c r="C632" s="9" t="s">
        <v>624</v>
      </c>
      <c r="D632" s="9" t="str">
        <f t="shared" si="22"/>
        <v>LOJA|CATAMAYO</v>
      </c>
      <c r="E632" s="9" t="str">
        <f t="shared" si="23"/>
        <v>LOJA|CATAMAYO|ZAMBI</v>
      </c>
      <c r="I632" s="36"/>
    </row>
    <row r="633" spans="1:9">
      <c r="A633" s="9" t="s">
        <v>613</v>
      </c>
      <c r="B633" s="9" t="s">
        <v>625</v>
      </c>
      <c r="C633" s="9" t="s">
        <v>625</v>
      </c>
      <c r="D633" s="9" t="str">
        <f t="shared" si="22"/>
        <v>LOJA|CELICA</v>
      </c>
      <c r="E633" s="9" t="str">
        <f t="shared" si="23"/>
        <v>LOJA|CELICA|CELICA</v>
      </c>
      <c r="I633" s="36"/>
    </row>
    <row r="634" spans="1:9">
      <c r="A634" s="9" t="s">
        <v>613</v>
      </c>
      <c r="B634" s="9" t="s">
        <v>625</v>
      </c>
      <c r="C634" s="9" t="s">
        <v>626</v>
      </c>
      <c r="D634" s="9" t="str">
        <f t="shared" si="22"/>
        <v>LOJA|CELICA</v>
      </c>
      <c r="E634" s="9" t="str">
        <f t="shared" si="23"/>
        <v>LOJA|CELICA|CRUZPAMBA</v>
      </c>
      <c r="I634" s="36"/>
    </row>
    <row r="635" spans="1:9">
      <c r="A635" s="9" t="s">
        <v>613</v>
      </c>
      <c r="B635" s="9" t="s">
        <v>625</v>
      </c>
      <c r="C635" s="9" t="s">
        <v>627</v>
      </c>
      <c r="D635" s="9" t="str">
        <f t="shared" si="22"/>
        <v>LOJA|CELICA</v>
      </c>
      <c r="E635" s="9" t="str">
        <f t="shared" si="23"/>
        <v>LOJA|CELICA|POZUL</v>
      </c>
      <c r="I635" s="36"/>
    </row>
    <row r="636" spans="1:9">
      <c r="A636" s="9" t="s">
        <v>613</v>
      </c>
      <c r="B636" s="9" t="s">
        <v>625</v>
      </c>
      <c r="C636" s="9" t="s">
        <v>548</v>
      </c>
      <c r="D636" s="9" t="str">
        <f t="shared" si="22"/>
        <v>LOJA|CELICA</v>
      </c>
      <c r="E636" s="9" t="str">
        <f t="shared" si="23"/>
        <v>LOJA|CELICA|SABANILLA</v>
      </c>
      <c r="I636" s="36"/>
    </row>
    <row r="637" spans="1:9">
      <c r="A637" s="9" t="s">
        <v>613</v>
      </c>
      <c r="B637" s="9" t="s">
        <v>625</v>
      </c>
      <c r="C637" s="9" t="s">
        <v>628</v>
      </c>
      <c r="D637" s="9" t="str">
        <f t="shared" si="22"/>
        <v>LOJA|CELICA</v>
      </c>
      <c r="E637" s="9" t="str">
        <f t="shared" si="23"/>
        <v>LOJA|CELICA|TENIENTE MAXIMILIANO RODRIGUEZ LOAIZA</v>
      </c>
      <c r="I637" s="36"/>
    </row>
    <row r="638" spans="1:9">
      <c r="A638" s="9" t="s">
        <v>613</v>
      </c>
      <c r="B638" s="9" t="s">
        <v>629</v>
      </c>
      <c r="C638" s="9" t="s">
        <v>630</v>
      </c>
      <c r="D638" s="9" t="str">
        <f t="shared" si="22"/>
        <v>LOJA|CHAGUARPAMBA</v>
      </c>
      <c r="E638" s="9" t="str">
        <f t="shared" si="23"/>
        <v>LOJA|CHAGUARPAMBA|AMARILLOS</v>
      </c>
      <c r="I638" s="36"/>
    </row>
    <row r="639" spans="1:9">
      <c r="A639" s="9" t="s">
        <v>613</v>
      </c>
      <c r="B639" s="9" t="s">
        <v>629</v>
      </c>
      <c r="C639" s="9" t="s">
        <v>368</v>
      </c>
      <c r="D639" s="9" t="str">
        <f t="shared" si="22"/>
        <v>LOJA|CHAGUARPAMBA</v>
      </c>
      <c r="E639" s="9" t="str">
        <f t="shared" si="23"/>
        <v>LOJA|CHAGUARPAMBA|BUENAVISTA</v>
      </c>
      <c r="I639" s="36"/>
    </row>
    <row r="640" spans="1:9">
      <c r="A640" s="9" t="s">
        <v>613</v>
      </c>
      <c r="B640" s="9" t="s">
        <v>629</v>
      </c>
      <c r="C640" s="9" t="s">
        <v>629</v>
      </c>
      <c r="D640" s="9" t="str">
        <f t="shared" si="22"/>
        <v>LOJA|CHAGUARPAMBA</v>
      </c>
      <c r="E640" s="9" t="str">
        <f t="shared" si="23"/>
        <v>LOJA|CHAGUARPAMBA|CHAGUARPAMBA</v>
      </c>
      <c r="I640" s="36"/>
    </row>
    <row r="641" spans="1:9">
      <c r="A641" s="9" t="s">
        <v>613</v>
      </c>
      <c r="B641" s="9" t="s">
        <v>629</v>
      </c>
      <c r="C641" s="9" t="s">
        <v>251</v>
      </c>
      <c r="D641" s="9" t="str">
        <f t="shared" si="22"/>
        <v>LOJA|CHAGUARPAMBA</v>
      </c>
      <c r="E641" s="9" t="str">
        <f t="shared" si="23"/>
        <v>LOJA|CHAGUARPAMBA|EL ROSARIO</v>
      </c>
      <c r="I641" s="36"/>
    </row>
    <row r="642" spans="1:9">
      <c r="A642" s="9" t="s">
        <v>613</v>
      </c>
      <c r="B642" s="9" t="s">
        <v>629</v>
      </c>
      <c r="C642" s="9" t="s">
        <v>631</v>
      </c>
      <c r="D642" s="9" t="str">
        <f t="shared" ref="D642:D705" si="24">_xlfn.CONCAT(A642&amp;"|"&amp;B642)</f>
        <v>LOJA|CHAGUARPAMBA</v>
      </c>
      <c r="E642" s="9" t="str">
        <f t="shared" ref="E642:E705" si="25">_xlfn.CONCAT(A642,"|",B642,"|",C642)</f>
        <v>LOJA|CHAGUARPAMBA|SANTA RUFINA</v>
      </c>
      <c r="I642" s="36"/>
    </row>
    <row r="643" spans="1:9">
      <c r="A643" s="9" t="s">
        <v>613</v>
      </c>
      <c r="B643" s="9" t="s">
        <v>632</v>
      </c>
      <c r="C643" s="9" t="s">
        <v>633</v>
      </c>
      <c r="D643" s="9" t="str">
        <f t="shared" si="24"/>
        <v>LOJA|ESPINDOLA</v>
      </c>
      <c r="E643" s="9" t="str">
        <f t="shared" si="25"/>
        <v>LOJA|ESPINDOLA|27 DE ABRIL</v>
      </c>
      <c r="I643" s="36"/>
    </row>
    <row r="644" spans="1:9">
      <c r="A644" s="9" t="s">
        <v>613</v>
      </c>
      <c r="B644" s="9" t="s">
        <v>632</v>
      </c>
      <c r="C644" s="9" t="s">
        <v>109</v>
      </c>
      <c r="D644" s="9" t="str">
        <f t="shared" si="24"/>
        <v>LOJA|ESPINDOLA</v>
      </c>
      <c r="E644" s="9" t="str">
        <f t="shared" si="25"/>
        <v>LOJA|ESPINDOLA|AMALUZA</v>
      </c>
      <c r="I644" s="36"/>
    </row>
    <row r="645" spans="1:9">
      <c r="A645" s="9" t="s">
        <v>613</v>
      </c>
      <c r="B645" s="9" t="s">
        <v>632</v>
      </c>
      <c r="C645" s="9" t="s">
        <v>33</v>
      </c>
      <c r="D645" s="9" t="str">
        <f t="shared" si="24"/>
        <v>LOJA|ESPINDOLA</v>
      </c>
      <c r="E645" s="9" t="str">
        <f t="shared" si="25"/>
        <v>LOJA|ESPINDOLA|BELLAVISTA</v>
      </c>
      <c r="I645" s="36"/>
    </row>
    <row r="646" spans="1:9">
      <c r="A646" s="9" t="s">
        <v>613</v>
      </c>
      <c r="B646" s="9" t="s">
        <v>632</v>
      </c>
      <c r="C646" s="9" t="s">
        <v>634</v>
      </c>
      <c r="D646" s="9" t="str">
        <f t="shared" si="24"/>
        <v>LOJA|ESPINDOLA</v>
      </c>
      <c r="E646" s="9" t="str">
        <f t="shared" si="25"/>
        <v>LOJA|ESPINDOLA|EL AIRO</v>
      </c>
      <c r="I646" s="36"/>
    </row>
    <row r="647" spans="1:9">
      <c r="A647" s="9" t="s">
        <v>613</v>
      </c>
      <c r="B647" s="9" t="s">
        <v>632</v>
      </c>
      <c r="C647" s="9" t="s">
        <v>366</v>
      </c>
      <c r="D647" s="9" t="str">
        <f t="shared" si="24"/>
        <v>LOJA|ESPINDOLA</v>
      </c>
      <c r="E647" s="9" t="str">
        <f t="shared" si="25"/>
        <v>LOJA|ESPINDOLA|EL INGENIO</v>
      </c>
      <c r="I647" s="36"/>
    </row>
    <row r="648" spans="1:9">
      <c r="A648" s="9" t="s">
        <v>613</v>
      </c>
      <c r="B648" s="9" t="s">
        <v>632</v>
      </c>
      <c r="C648" s="9" t="s">
        <v>635</v>
      </c>
      <c r="D648" s="9" t="str">
        <f t="shared" si="24"/>
        <v>LOJA|ESPINDOLA</v>
      </c>
      <c r="E648" s="9" t="str">
        <f t="shared" si="25"/>
        <v>LOJA|ESPINDOLA|JIMBURA</v>
      </c>
      <c r="I648" s="36"/>
    </row>
    <row r="649" spans="1:9">
      <c r="A649" s="9" t="s">
        <v>613</v>
      </c>
      <c r="B649" s="9" t="s">
        <v>632</v>
      </c>
      <c r="C649" s="9" t="s">
        <v>636</v>
      </c>
      <c r="D649" s="9" t="str">
        <f t="shared" si="24"/>
        <v>LOJA|ESPINDOLA</v>
      </c>
      <c r="E649" s="9" t="str">
        <f t="shared" si="25"/>
        <v>LOJA|ESPINDOLA|SANTA TERESITA</v>
      </c>
      <c r="I649" s="36"/>
    </row>
    <row r="650" spans="1:9">
      <c r="A650" s="9" t="s">
        <v>613</v>
      </c>
      <c r="B650" s="9" t="s">
        <v>637</v>
      </c>
      <c r="C650" s="9" t="s">
        <v>638</v>
      </c>
      <c r="D650" s="9" t="str">
        <f t="shared" si="24"/>
        <v>LOJA|GONZANAMA</v>
      </c>
      <c r="E650" s="9" t="str">
        <f t="shared" si="25"/>
        <v>LOJA|GONZANAMA|CHANGAIMINA</v>
      </c>
      <c r="I650" s="36"/>
    </row>
    <row r="651" spans="1:9">
      <c r="A651" s="9" t="s">
        <v>613</v>
      </c>
      <c r="B651" s="9" t="s">
        <v>637</v>
      </c>
      <c r="C651" s="9" t="s">
        <v>637</v>
      </c>
      <c r="D651" s="9" t="str">
        <f t="shared" si="24"/>
        <v>LOJA|GONZANAMA</v>
      </c>
      <c r="E651" s="9" t="str">
        <f t="shared" si="25"/>
        <v>LOJA|GONZANAMA|GONZANAMA</v>
      </c>
      <c r="I651" s="36"/>
    </row>
    <row r="652" spans="1:9">
      <c r="A652" s="9" t="s">
        <v>613</v>
      </c>
      <c r="B652" s="9" t="s">
        <v>637</v>
      </c>
      <c r="C652" s="9" t="s">
        <v>639</v>
      </c>
      <c r="D652" s="9" t="str">
        <f t="shared" si="24"/>
        <v>LOJA|GONZANAMA</v>
      </c>
      <c r="E652" s="9" t="str">
        <f t="shared" si="25"/>
        <v>LOJA|GONZANAMA|NAMBACOLA</v>
      </c>
      <c r="I652" s="36"/>
    </row>
    <row r="653" spans="1:9">
      <c r="A653" s="9" t="s">
        <v>613</v>
      </c>
      <c r="B653" s="9" t="s">
        <v>637</v>
      </c>
      <c r="C653" s="9" t="s">
        <v>640</v>
      </c>
      <c r="D653" s="9" t="str">
        <f t="shared" si="24"/>
        <v>LOJA|GONZANAMA</v>
      </c>
      <c r="E653" s="9" t="str">
        <f t="shared" si="25"/>
        <v>LOJA|GONZANAMA|PURUNUMA</v>
      </c>
      <c r="I653" s="36"/>
    </row>
    <row r="654" spans="1:9">
      <c r="A654" s="9" t="s">
        <v>613</v>
      </c>
      <c r="B654" s="9" t="s">
        <v>637</v>
      </c>
      <c r="C654" s="9" t="s">
        <v>641</v>
      </c>
      <c r="D654" s="9" t="str">
        <f t="shared" si="24"/>
        <v>LOJA|GONZANAMA</v>
      </c>
      <c r="E654" s="9" t="str">
        <f t="shared" si="25"/>
        <v>LOJA|GONZANAMA|SACAPALCA</v>
      </c>
      <c r="I654" s="36"/>
    </row>
    <row r="655" spans="1:9">
      <c r="A655" s="9" t="s">
        <v>613</v>
      </c>
      <c r="B655" s="9" t="s">
        <v>613</v>
      </c>
      <c r="C655" s="9" t="s">
        <v>642</v>
      </c>
      <c r="D655" s="9" t="str">
        <f t="shared" si="24"/>
        <v>LOJA|LOJA</v>
      </c>
      <c r="E655" s="9" t="str">
        <f t="shared" si="25"/>
        <v>LOJA|LOJA|CARIGAN</v>
      </c>
      <c r="I655" s="36"/>
    </row>
    <row r="656" spans="1:9">
      <c r="A656" s="9" t="s">
        <v>613</v>
      </c>
      <c r="B656" s="9" t="s">
        <v>613</v>
      </c>
      <c r="C656" s="9" t="s">
        <v>643</v>
      </c>
      <c r="D656" s="9" t="str">
        <f t="shared" si="24"/>
        <v>LOJA|LOJA</v>
      </c>
      <c r="E656" s="9" t="str">
        <f t="shared" si="25"/>
        <v>LOJA|LOJA|CHANTACO</v>
      </c>
      <c r="I656" s="36"/>
    </row>
    <row r="657" spans="1:9">
      <c r="A657" s="9" t="s">
        <v>613</v>
      </c>
      <c r="B657" s="9" t="s">
        <v>613</v>
      </c>
      <c r="C657" s="9" t="s">
        <v>644</v>
      </c>
      <c r="D657" s="9" t="str">
        <f t="shared" si="24"/>
        <v>LOJA|LOJA</v>
      </c>
      <c r="E657" s="9" t="str">
        <f t="shared" si="25"/>
        <v>LOJA|LOJA|CHUQUIRIBAMBA</v>
      </c>
      <c r="I657" s="36"/>
    </row>
    <row r="658" spans="1:9">
      <c r="A658" s="9" t="s">
        <v>613</v>
      </c>
      <c r="B658" s="9" t="s">
        <v>613</v>
      </c>
      <c r="C658" s="9" t="s">
        <v>645</v>
      </c>
      <c r="D658" s="9" t="str">
        <f t="shared" si="24"/>
        <v>LOJA|LOJA</v>
      </c>
      <c r="E658" s="9" t="str">
        <f t="shared" si="25"/>
        <v>LOJA|LOJA|EL CISNE</v>
      </c>
      <c r="I658" s="36"/>
    </row>
    <row r="659" spans="1:9">
      <c r="A659" s="9" t="s">
        <v>613</v>
      </c>
      <c r="B659" s="9" t="s">
        <v>613</v>
      </c>
      <c r="C659" s="9" t="s">
        <v>40</v>
      </c>
      <c r="D659" s="9" t="str">
        <f t="shared" si="24"/>
        <v>LOJA|LOJA</v>
      </c>
      <c r="E659" s="9" t="str">
        <f t="shared" si="25"/>
        <v>LOJA|LOJA|EL SAGRARIO</v>
      </c>
      <c r="I659" s="36"/>
    </row>
    <row r="660" spans="1:9">
      <c r="A660" s="9" t="s">
        <v>613</v>
      </c>
      <c r="B660" s="9" t="s">
        <v>613</v>
      </c>
      <c r="C660" s="9" t="s">
        <v>646</v>
      </c>
      <c r="D660" s="9" t="str">
        <f t="shared" si="24"/>
        <v>LOJA|LOJA</v>
      </c>
      <c r="E660" s="9" t="str">
        <f t="shared" si="25"/>
        <v>LOJA|LOJA|GUALEL</v>
      </c>
      <c r="I660" s="36"/>
    </row>
    <row r="661" spans="1:9">
      <c r="A661" s="9" t="s">
        <v>613</v>
      </c>
      <c r="B661" s="9" t="s">
        <v>613</v>
      </c>
      <c r="C661" s="9" t="s">
        <v>647</v>
      </c>
      <c r="D661" s="9" t="str">
        <f t="shared" si="24"/>
        <v>LOJA|LOJA</v>
      </c>
      <c r="E661" s="9" t="str">
        <f t="shared" si="25"/>
        <v>LOJA|LOJA|JIMBILLA</v>
      </c>
      <c r="I661" s="36"/>
    </row>
    <row r="662" spans="1:9">
      <c r="A662" s="9" t="s">
        <v>613</v>
      </c>
      <c r="B662" s="9" t="s">
        <v>613</v>
      </c>
      <c r="C662" s="9" t="s">
        <v>613</v>
      </c>
      <c r="D662" s="9" t="str">
        <f t="shared" si="24"/>
        <v>LOJA|LOJA</v>
      </c>
      <c r="E662" s="9" t="str">
        <f t="shared" si="25"/>
        <v>LOJA|LOJA|LOJA</v>
      </c>
      <c r="I662" s="36"/>
    </row>
    <row r="663" spans="1:9">
      <c r="A663" s="9" t="s">
        <v>613</v>
      </c>
      <c r="B663" s="9" t="s">
        <v>613</v>
      </c>
      <c r="C663" s="9" t="s">
        <v>648</v>
      </c>
      <c r="D663" s="9" t="str">
        <f t="shared" si="24"/>
        <v>LOJA|LOJA</v>
      </c>
      <c r="E663" s="9" t="str">
        <f t="shared" si="25"/>
        <v>LOJA|LOJA|MALACATOS</v>
      </c>
      <c r="I663" s="36"/>
    </row>
    <row r="664" spans="1:9">
      <c r="A664" s="9" t="s">
        <v>613</v>
      </c>
      <c r="B664" s="9" t="s">
        <v>613</v>
      </c>
      <c r="C664" s="9" t="s">
        <v>649</v>
      </c>
      <c r="D664" s="9" t="str">
        <f t="shared" si="24"/>
        <v>LOJA|LOJA</v>
      </c>
      <c r="E664" s="9" t="str">
        <f t="shared" si="25"/>
        <v>LOJA|LOJA|PUNZARA</v>
      </c>
      <c r="I664" s="36"/>
    </row>
    <row r="665" spans="1:9">
      <c r="A665" s="9" t="s">
        <v>613</v>
      </c>
      <c r="B665" s="9" t="s">
        <v>613</v>
      </c>
      <c r="C665" s="9" t="s">
        <v>650</v>
      </c>
      <c r="D665" s="9" t="str">
        <f t="shared" si="24"/>
        <v>LOJA|LOJA</v>
      </c>
      <c r="E665" s="9" t="str">
        <f t="shared" si="25"/>
        <v>LOJA|LOJA|QUINARA</v>
      </c>
      <c r="I665" s="36"/>
    </row>
    <row r="666" spans="1:9">
      <c r="A666" s="9" t="s">
        <v>613</v>
      </c>
      <c r="B666" s="9" t="s">
        <v>613</v>
      </c>
      <c r="C666" s="9" t="s">
        <v>651</v>
      </c>
      <c r="D666" s="9" t="str">
        <f t="shared" si="24"/>
        <v>LOJA|LOJA</v>
      </c>
      <c r="E666" s="9" t="str">
        <f t="shared" si="25"/>
        <v>LOJA|LOJA|SAN LUCAS</v>
      </c>
      <c r="I666" s="36"/>
    </row>
    <row r="667" spans="1:9">
      <c r="A667" s="9" t="s">
        <v>613</v>
      </c>
      <c r="B667" s="9" t="s">
        <v>613</v>
      </c>
      <c r="C667" s="9" t="s">
        <v>652</v>
      </c>
      <c r="D667" s="9" t="str">
        <f t="shared" si="24"/>
        <v>LOJA|LOJA</v>
      </c>
      <c r="E667" s="9" t="str">
        <f t="shared" si="25"/>
        <v>LOJA|LOJA|SAN PEDRO DE VILCABAMBA</v>
      </c>
      <c r="I667" s="36"/>
    </row>
    <row r="668" spans="1:9">
      <c r="A668" s="9" t="s">
        <v>613</v>
      </c>
      <c r="B668" s="9" t="s">
        <v>613</v>
      </c>
      <c r="C668" s="9" t="s">
        <v>125</v>
      </c>
      <c r="D668" s="9" t="str">
        <f t="shared" si="24"/>
        <v>LOJA|LOJA</v>
      </c>
      <c r="E668" s="9" t="str">
        <f t="shared" si="25"/>
        <v>LOJA|LOJA|SAN SEBASTIAN</v>
      </c>
      <c r="I668" s="36"/>
    </row>
    <row r="669" spans="1:9">
      <c r="A669" s="9" t="s">
        <v>613</v>
      </c>
      <c r="B669" s="9" t="s">
        <v>613</v>
      </c>
      <c r="C669" s="9" t="s">
        <v>147</v>
      </c>
      <c r="D669" s="9" t="str">
        <f t="shared" si="24"/>
        <v>LOJA|LOJA</v>
      </c>
      <c r="E669" s="9" t="str">
        <f t="shared" si="25"/>
        <v>LOJA|LOJA|SANTIAGO</v>
      </c>
      <c r="I669" s="36"/>
    </row>
    <row r="670" spans="1:9">
      <c r="A670" s="9" t="s">
        <v>613</v>
      </c>
      <c r="B670" s="9" t="s">
        <v>613</v>
      </c>
      <c r="C670" s="9" t="s">
        <v>62</v>
      </c>
      <c r="D670" s="9" t="str">
        <f t="shared" si="24"/>
        <v>LOJA|LOJA</v>
      </c>
      <c r="E670" s="9" t="str">
        <f t="shared" si="25"/>
        <v>LOJA|LOJA|SUCRE</v>
      </c>
      <c r="I670" s="36"/>
    </row>
    <row r="671" spans="1:9">
      <c r="A671" s="9" t="s">
        <v>613</v>
      </c>
      <c r="B671" s="9" t="s">
        <v>613</v>
      </c>
      <c r="C671" s="9" t="s">
        <v>653</v>
      </c>
      <c r="D671" s="9" t="str">
        <f t="shared" si="24"/>
        <v>LOJA|LOJA</v>
      </c>
      <c r="E671" s="9" t="str">
        <f t="shared" si="25"/>
        <v>LOJA|LOJA|TAQUIL</v>
      </c>
      <c r="I671" s="36"/>
    </row>
    <row r="672" spans="1:9">
      <c r="A672" s="9" t="s">
        <v>613</v>
      </c>
      <c r="B672" s="9" t="s">
        <v>613</v>
      </c>
      <c r="C672" s="9" t="s">
        <v>66</v>
      </c>
      <c r="D672" s="9" t="str">
        <f t="shared" si="24"/>
        <v>LOJA|LOJA</v>
      </c>
      <c r="E672" s="9" t="str">
        <f t="shared" si="25"/>
        <v>LOJA|LOJA|VALLE</v>
      </c>
      <c r="I672" s="36"/>
    </row>
    <row r="673" spans="1:9">
      <c r="A673" s="9" t="s">
        <v>613</v>
      </c>
      <c r="B673" s="9" t="s">
        <v>613</v>
      </c>
      <c r="C673" s="9" t="s">
        <v>654</v>
      </c>
      <c r="D673" s="9" t="str">
        <f t="shared" si="24"/>
        <v>LOJA|LOJA</v>
      </c>
      <c r="E673" s="9" t="str">
        <f t="shared" si="25"/>
        <v>LOJA|LOJA|VILCABAMBA</v>
      </c>
      <c r="I673" s="36"/>
    </row>
    <row r="674" spans="1:9">
      <c r="A674" s="9" t="s">
        <v>613</v>
      </c>
      <c r="B674" s="9" t="s">
        <v>613</v>
      </c>
      <c r="C674" s="9" t="s">
        <v>655</v>
      </c>
      <c r="D674" s="9" t="str">
        <f t="shared" si="24"/>
        <v>LOJA|LOJA</v>
      </c>
      <c r="E674" s="9" t="str">
        <f t="shared" si="25"/>
        <v>LOJA|LOJA|YANGANA</v>
      </c>
      <c r="I674" s="36"/>
    </row>
    <row r="675" spans="1:9">
      <c r="A675" s="9" t="s">
        <v>613</v>
      </c>
      <c r="B675" s="9" t="s">
        <v>656</v>
      </c>
      <c r="C675" s="9" t="s">
        <v>657</v>
      </c>
      <c r="D675" s="9" t="str">
        <f t="shared" si="24"/>
        <v>LOJA|MACARA</v>
      </c>
      <c r="E675" s="9" t="str">
        <f t="shared" si="25"/>
        <v>LOJA|MACARA|GENERAL ELOY ALFARO (SAN SEBASTIAN)</v>
      </c>
      <c r="I675" s="36"/>
    </row>
    <row r="676" spans="1:9">
      <c r="A676" s="9" t="s">
        <v>613</v>
      </c>
      <c r="B676" s="9" t="s">
        <v>656</v>
      </c>
      <c r="C676" s="9" t="s">
        <v>313</v>
      </c>
      <c r="D676" s="9" t="str">
        <f t="shared" si="24"/>
        <v>LOJA|MACARA</v>
      </c>
      <c r="E676" s="9" t="str">
        <f t="shared" si="25"/>
        <v>LOJA|MACARA|LA VICTORIA</v>
      </c>
      <c r="I676" s="36"/>
    </row>
    <row r="677" spans="1:9">
      <c r="A677" s="9" t="s">
        <v>613</v>
      </c>
      <c r="B677" s="9" t="s">
        <v>656</v>
      </c>
      <c r="C677" s="9" t="s">
        <v>658</v>
      </c>
      <c r="D677" s="9" t="str">
        <f t="shared" si="24"/>
        <v>LOJA|MACARA</v>
      </c>
      <c r="E677" s="9" t="str">
        <f t="shared" si="25"/>
        <v>LOJA|MACARA|LARAMA</v>
      </c>
      <c r="I677" s="36"/>
    </row>
    <row r="678" spans="1:9">
      <c r="A678" s="9" t="s">
        <v>613</v>
      </c>
      <c r="B678" s="9" t="s">
        <v>656</v>
      </c>
      <c r="C678" s="9" t="s">
        <v>656</v>
      </c>
      <c r="D678" s="9" t="str">
        <f t="shared" si="24"/>
        <v>LOJA|MACARA</v>
      </c>
      <c r="E678" s="9" t="str">
        <f t="shared" si="25"/>
        <v>LOJA|MACARA|MACARA</v>
      </c>
      <c r="I678" s="36"/>
    </row>
    <row r="679" spans="1:9">
      <c r="A679" s="9" t="s">
        <v>613</v>
      </c>
      <c r="B679" s="9" t="s">
        <v>656</v>
      </c>
      <c r="C679" s="9" t="s">
        <v>659</v>
      </c>
      <c r="D679" s="9" t="str">
        <f t="shared" si="24"/>
        <v>LOJA|MACARA</v>
      </c>
      <c r="E679" s="9" t="str">
        <f t="shared" si="25"/>
        <v>LOJA|MACARA|SABIANGO</v>
      </c>
      <c r="I679" s="36"/>
    </row>
    <row r="680" spans="1:9">
      <c r="A680" s="9" t="s">
        <v>613</v>
      </c>
      <c r="B680" s="9" t="s">
        <v>660</v>
      </c>
      <c r="C680" s="9" t="s">
        <v>661</v>
      </c>
      <c r="D680" s="9" t="str">
        <f t="shared" si="24"/>
        <v>LOJA|OLMEDO</v>
      </c>
      <c r="E680" s="9" t="str">
        <f t="shared" si="25"/>
        <v>LOJA|OLMEDO|LA TINGUE</v>
      </c>
      <c r="I680" s="36"/>
    </row>
    <row r="681" spans="1:9">
      <c r="A681" s="9" t="s">
        <v>613</v>
      </c>
      <c r="B681" s="9" t="s">
        <v>660</v>
      </c>
      <c r="C681" s="9" t="s">
        <v>660</v>
      </c>
      <c r="D681" s="9" t="str">
        <f t="shared" si="24"/>
        <v>LOJA|OLMEDO</v>
      </c>
      <c r="E681" s="9" t="str">
        <f t="shared" si="25"/>
        <v>LOJA|OLMEDO|OLMEDO</v>
      </c>
      <c r="I681" s="36"/>
    </row>
    <row r="682" spans="1:9">
      <c r="A682" s="9" t="s">
        <v>613</v>
      </c>
      <c r="B682" s="9" t="s">
        <v>662</v>
      </c>
      <c r="C682" s="9" t="s">
        <v>663</v>
      </c>
      <c r="D682" s="9" t="str">
        <f t="shared" si="24"/>
        <v>LOJA|PALTAS</v>
      </c>
      <c r="E682" s="9" t="str">
        <f t="shared" si="25"/>
        <v>LOJA|PALTAS|CANGONAMA</v>
      </c>
      <c r="I682" s="36"/>
    </row>
    <row r="683" spans="1:9">
      <c r="A683" s="9" t="s">
        <v>613</v>
      </c>
      <c r="B683" s="9" t="s">
        <v>662</v>
      </c>
      <c r="C683" s="9" t="s">
        <v>664</v>
      </c>
      <c r="D683" s="9" t="str">
        <f t="shared" si="24"/>
        <v>LOJA|PALTAS</v>
      </c>
      <c r="E683" s="9" t="str">
        <f t="shared" si="25"/>
        <v>LOJA|PALTAS|CASANGA</v>
      </c>
      <c r="I683" s="36"/>
    </row>
    <row r="684" spans="1:9">
      <c r="A684" s="9" t="s">
        <v>613</v>
      </c>
      <c r="B684" s="9" t="s">
        <v>662</v>
      </c>
      <c r="C684" s="9" t="s">
        <v>665</v>
      </c>
      <c r="D684" s="9" t="str">
        <f t="shared" si="24"/>
        <v>LOJA|PALTAS</v>
      </c>
      <c r="E684" s="9" t="str">
        <f t="shared" si="25"/>
        <v>LOJA|PALTAS|CATACOCHA</v>
      </c>
      <c r="I684" s="36"/>
    </row>
    <row r="685" spans="1:9">
      <c r="A685" s="9" t="s">
        <v>613</v>
      </c>
      <c r="B685" s="9" t="s">
        <v>662</v>
      </c>
      <c r="C685" s="9" t="s">
        <v>666</v>
      </c>
      <c r="D685" s="9" t="str">
        <f t="shared" si="24"/>
        <v>LOJA|PALTAS</v>
      </c>
      <c r="E685" s="9" t="str">
        <f t="shared" si="25"/>
        <v>LOJA|PALTAS|GUACHANAMA</v>
      </c>
      <c r="I685" s="36"/>
    </row>
    <row r="686" spans="1:9">
      <c r="A686" s="9" t="s">
        <v>613</v>
      </c>
      <c r="B686" s="9" t="s">
        <v>662</v>
      </c>
      <c r="C686" s="9" t="s">
        <v>667</v>
      </c>
      <c r="D686" s="9" t="str">
        <f t="shared" si="24"/>
        <v>LOJA|PALTAS</v>
      </c>
      <c r="E686" s="9" t="str">
        <f t="shared" si="25"/>
        <v>LOJA|PALTAS|LAURO GUERRERO</v>
      </c>
      <c r="I686" s="36"/>
    </row>
    <row r="687" spans="1:9">
      <c r="A687" s="9" t="s">
        <v>613</v>
      </c>
      <c r="B687" s="9" t="s">
        <v>662</v>
      </c>
      <c r="C687" s="9" t="s">
        <v>668</v>
      </c>
      <c r="D687" s="9" t="str">
        <f t="shared" si="24"/>
        <v>LOJA|PALTAS</v>
      </c>
      <c r="E687" s="9" t="str">
        <f t="shared" si="25"/>
        <v>LOJA|PALTAS|LOURDES</v>
      </c>
      <c r="I687" s="36"/>
    </row>
    <row r="688" spans="1:9">
      <c r="A688" s="9" t="s">
        <v>613</v>
      </c>
      <c r="B688" s="9" t="s">
        <v>662</v>
      </c>
      <c r="C688" s="9" t="s">
        <v>669</v>
      </c>
      <c r="D688" s="9" t="str">
        <f t="shared" si="24"/>
        <v>LOJA|PALTAS</v>
      </c>
      <c r="E688" s="9" t="str">
        <f t="shared" si="25"/>
        <v>LOJA|PALTAS|ORIANGA</v>
      </c>
      <c r="I688" s="36"/>
    </row>
    <row r="689" spans="1:9">
      <c r="A689" s="9" t="s">
        <v>613</v>
      </c>
      <c r="B689" s="9" t="s">
        <v>662</v>
      </c>
      <c r="C689" s="9" t="s">
        <v>173</v>
      </c>
      <c r="D689" s="9" t="str">
        <f t="shared" si="24"/>
        <v>LOJA|PALTAS</v>
      </c>
      <c r="E689" s="9" t="str">
        <f t="shared" si="25"/>
        <v>LOJA|PALTAS|SAN ANTONIO</v>
      </c>
      <c r="I689" s="36"/>
    </row>
    <row r="690" spans="1:9">
      <c r="A690" s="9" t="s">
        <v>613</v>
      </c>
      <c r="B690" s="9" t="s">
        <v>662</v>
      </c>
      <c r="C690" s="9" t="s">
        <v>670</v>
      </c>
      <c r="D690" s="9" t="str">
        <f t="shared" si="24"/>
        <v>LOJA|PALTAS</v>
      </c>
      <c r="E690" s="9" t="str">
        <f t="shared" si="25"/>
        <v>LOJA|PALTAS|YAMANA</v>
      </c>
      <c r="I690" s="36"/>
    </row>
    <row r="691" spans="1:9">
      <c r="A691" s="9" t="s">
        <v>613</v>
      </c>
      <c r="B691" s="9" t="s">
        <v>671</v>
      </c>
      <c r="C691" s="9" t="s">
        <v>672</v>
      </c>
      <c r="D691" s="9" t="str">
        <f t="shared" si="24"/>
        <v>LOJA|PINDAL</v>
      </c>
      <c r="E691" s="9" t="str">
        <f t="shared" si="25"/>
        <v>LOJA|PINDAL|12 DE DICIEMBRE</v>
      </c>
      <c r="I691" s="36"/>
    </row>
    <row r="692" spans="1:9">
      <c r="A692" s="9" t="s">
        <v>613</v>
      </c>
      <c r="B692" s="9" t="s">
        <v>671</v>
      </c>
      <c r="C692" s="9" t="s">
        <v>673</v>
      </c>
      <c r="D692" s="9" t="str">
        <f t="shared" si="24"/>
        <v>LOJA|PINDAL</v>
      </c>
      <c r="E692" s="9" t="str">
        <f t="shared" si="25"/>
        <v>LOJA|PINDAL|CHAQUINAL</v>
      </c>
      <c r="I692" s="36"/>
    </row>
    <row r="693" spans="1:9">
      <c r="A693" s="9" t="s">
        <v>613</v>
      </c>
      <c r="B693" s="9" t="s">
        <v>671</v>
      </c>
      <c r="C693" s="9" t="s">
        <v>674</v>
      </c>
      <c r="D693" s="9" t="str">
        <f t="shared" si="24"/>
        <v>LOJA|PINDAL</v>
      </c>
      <c r="E693" s="9" t="str">
        <f t="shared" si="25"/>
        <v>LOJA|PINDAL|MILAGROS</v>
      </c>
      <c r="I693" s="36"/>
    </row>
    <row r="694" spans="1:9">
      <c r="A694" s="9" t="s">
        <v>613</v>
      </c>
      <c r="B694" s="9" t="s">
        <v>671</v>
      </c>
      <c r="C694" s="9" t="s">
        <v>671</v>
      </c>
      <c r="D694" s="9" t="str">
        <f t="shared" si="24"/>
        <v>LOJA|PINDAL</v>
      </c>
      <c r="E694" s="9" t="str">
        <f t="shared" si="25"/>
        <v>LOJA|PINDAL|PINDAL</v>
      </c>
      <c r="I694" s="36"/>
    </row>
    <row r="695" spans="1:9">
      <c r="A695" s="9" t="s">
        <v>613</v>
      </c>
      <c r="B695" s="9" t="s">
        <v>675</v>
      </c>
      <c r="C695" s="9" t="s">
        <v>676</v>
      </c>
      <c r="D695" s="9" t="str">
        <f t="shared" si="24"/>
        <v>LOJA|PUYANGO</v>
      </c>
      <c r="E695" s="9" t="str">
        <f t="shared" si="25"/>
        <v>LOJA|PUYANGO|ALAMOR</v>
      </c>
      <c r="I695" s="36"/>
    </row>
    <row r="696" spans="1:9">
      <c r="A696" s="9" t="s">
        <v>613</v>
      </c>
      <c r="B696" s="9" t="s">
        <v>675</v>
      </c>
      <c r="C696" s="9" t="s">
        <v>677</v>
      </c>
      <c r="D696" s="9" t="str">
        <f t="shared" si="24"/>
        <v>LOJA|PUYANGO</v>
      </c>
      <c r="E696" s="9" t="str">
        <f t="shared" si="25"/>
        <v>LOJA|PUYANGO|CIANO</v>
      </c>
      <c r="I696" s="36"/>
    </row>
    <row r="697" spans="1:9">
      <c r="A697" s="9" t="s">
        <v>613</v>
      </c>
      <c r="B697" s="9" t="s">
        <v>675</v>
      </c>
      <c r="C697" s="9" t="s">
        <v>678</v>
      </c>
      <c r="D697" s="9" t="str">
        <f t="shared" si="24"/>
        <v>LOJA|PUYANGO</v>
      </c>
      <c r="E697" s="9" t="str">
        <f t="shared" si="25"/>
        <v>LOJA|PUYANGO|EL ARENAL</v>
      </c>
      <c r="I697" s="36"/>
    </row>
    <row r="698" spans="1:9">
      <c r="A698" s="9" t="s">
        <v>613</v>
      </c>
      <c r="B698" s="9" t="s">
        <v>675</v>
      </c>
      <c r="C698" s="9" t="s">
        <v>679</v>
      </c>
      <c r="D698" s="9" t="str">
        <f t="shared" si="24"/>
        <v>LOJA|PUYANGO</v>
      </c>
      <c r="E698" s="9" t="str">
        <f t="shared" si="25"/>
        <v>LOJA|PUYANGO|EL LIMO</v>
      </c>
      <c r="I698" s="36"/>
    </row>
    <row r="699" spans="1:9">
      <c r="A699" s="9" t="s">
        <v>613</v>
      </c>
      <c r="B699" s="9" t="s">
        <v>675</v>
      </c>
      <c r="C699" s="9" t="s">
        <v>680</v>
      </c>
      <c r="D699" s="9" t="str">
        <f t="shared" si="24"/>
        <v>LOJA|PUYANGO</v>
      </c>
      <c r="E699" s="9" t="str">
        <f t="shared" si="25"/>
        <v>LOJA|PUYANGO|MERCADILLO</v>
      </c>
      <c r="I699" s="36"/>
    </row>
    <row r="700" spans="1:9">
      <c r="A700" s="9" t="s">
        <v>613</v>
      </c>
      <c r="B700" s="9" t="s">
        <v>675</v>
      </c>
      <c r="C700" s="9" t="s">
        <v>681</v>
      </c>
      <c r="D700" s="9" t="str">
        <f t="shared" si="24"/>
        <v>LOJA|PUYANGO</v>
      </c>
      <c r="E700" s="9" t="str">
        <f t="shared" si="25"/>
        <v>LOJA|PUYANGO|VICENTINO</v>
      </c>
      <c r="I700" s="36"/>
    </row>
    <row r="701" spans="1:9">
      <c r="A701" s="9" t="s">
        <v>613</v>
      </c>
      <c r="B701" s="9" t="s">
        <v>682</v>
      </c>
      <c r="C701" s="9" t="s">
        <v>683</v>
      </c>
      <c r="D701" s="9" t="str">
        <f t="shared" si="24"/>
        <v>LOJA|QUILANGA</v>
      </c>
      <c r="E701" s="9" t="str">
        <f t="shared" si="25"/>
        <v>LOJA|QUILANGA|FUNDOCHAMBA</v>
      </c>
      <c r="I701" s="36"/>
    </row>
    <row r="702" spans="1:9">
      <c r="A702" s="9" t="s">
        <v>613</v>
      </c>
      <c r="B702" s="9" t="s">
        <v>682</v>
      </c>
      <c r="C702" s="9" t="s">
        <v>682</v>
      </c>
      <c r="D702" s="9" t="str">
        <f t="shared" si="24"/>
        <v>LOJA|QUILANGA</v>
      </c>
      <c r="E702" s="9" t="str">
        <f t="shared" si="25"/>
        <v>LOJA|QUILANGA|QUILANGA</v>
      </c>
      <c r="I702" s="36"/>
    </row>
    <row r="703" spans="1:9">
      <c r="A703" s="9" t="s">
        <v>613</v>
      </c>
      <c r="B703" s="9" t="s">
        <v>682</v>
      </c>
      <c r="C703" s="9" t="s">
        <v>684</v>
      </c>
      <c r="D703" s="9" t="str">
        <f t="shared" si="24"/>
        <v>LOJA|QUILANGA</v>
      </c>
      <c r="E703" s="9" t="str">
        <f t="shared" si="25"/>
        <v>LOJA|QUILANGA|SAN ANTONIO DE LAS ARADAS</v>
      </c>
      <c r="I703" s="36"/>
    </row>
    <row r="704" spans="1:9">
      <c r="A704" s="9" t="s">
        <v>613</v>
      </c>
      <c r="B704" s="9" t="s">
        <v>685</v>
      </c>
      <c r="C704" s="9" t="s">
        <v>686</v>
      </c>
      <c r="D704" s="9" t="str">
        <f t="shared" si="24"/>
        <v>LOJA|SARAGURO</v>
      </c>
      <c r="E704" s="9" t="str">
        <f t="shared" si="25"/>
        <v>LOJA|SARAGURO|EL PARAISO DE CELEN</v>
      </c>
      <c r="I704" s="36"/>
    </row>
    <row r="705" spans="1:9">
      <c r="A705" s="9" t="s">
        <v>613</v>
      </c>
      <c r="B705" s="9" t="s">
        <v>685</v>
      </c>
      <c r="C705" s="9" t="s">
        <v>687</v>
      </c>
      <c r="D705" s="9" t="str">
        <f t="shared" si="24"/>
        <v>LOJA|SARAGURO</v>
      </c>
      <c r="E705" s="9" t="str">
        <f t="shared" si="25"/>
        <v>LOJA|SARAGURO|EL TABLON</v>
      </c>
      <c r="I705" s="36"/>
    </row>
    <row r="706" spans="1:9">
      <c r="A706" s="9" t="s">
        <v>613</v>
      </c>
      <c r="B706" s="9" t="s">
        <v>685</v>
      </c>
      <c r="C706" s="9" t="s">
        <v>688</v>
      </c>
      <c r="D706" s="9" t="str">
        <f t="shared" ref="D706:D769" si="26">_xlfn.CONCAT(A706&amp;"|"&amp;B706)</f>
        <v>LOJA|SARAGURO</v>
      </c>
      <c r="E706" s="9" t="str">
        <f t="shared" ref="E706:E769" si="27">_xlfn.CONCAT(A706,"|",B706,"|",C706)</f>
        <v>LOJA|SARAGURO|LLUZHAPA</v>
      </c>
      <c r="I706" s="36"/>
    </row>
    <row r="707" spans="1:9">
      <c r="A707" s="9" t="s">
        <v>613</v>
      </c>
      <c r="B707" s="9" t="s">
        <v>685</v>
      </c>
      <c r="C707" s="9" t="s">
        <v>689</v>
      </c>
      <c r="D707" s="9" t="str">
        <f t="shared" si="26"/>
        <v>LOJA|SARAGURO</v>
      </c>
      <c r="E707" s="9" t="str">
        <f t="shared" si="27"/>
        <v>LOJA|SARAGURO|MANU</v>
      </c>
      <c r="I707" s="36"/>
    </row>
    <row r="708" spans="1:9">
      <c r="A708" s="9" t="s">
        <v>613</v>
      </c>
      <c r="B708" s="9" t="s">
        <v>685</v>
      </c>
      <c r="C708" s="9" t="s">
        <v>690</v>
      </c>
      <c r="D708" s="9" t="str">
        <f t="shared" si="26"/>
        <v>LOJA|SARAGURO</v>
      </c>
      <c r="E708" s="9" t="str">
        <f t="shared" si="27"/>
        <v>LOJA|SARAGURO|SAN ANTONIO DE QUMBE</v>
      </c>
      <c r="I708" s="36"/>
    </row>
    <row r="709" spans="1:9">
      <c r="A709" s="9" t="s">
        <v>613</v>
      </c>
      <c r="B709" s="9" t="s">
        <v>685</v>
      </c>
      <c r="C709" s="9" t="s">
        <v>691</v>
      </c>
      <c r="D709" s="9" t="str">
        <f t="shared" si="26"/>
        <v>LOJA|SARAGURO</v>
      </c>
      <c r="E709" s="9" t="str">
        <f t="shared" si="27"/>
        <v>LOJA|SARAGURO|SAN PABLO DE TENTA</v>
      </c>
      <c r="I709" s="36"/>
    </row>
    <row r="710" spans="1:9">
      <c r="A710" s="9" t="s">
        <v>613</v>
      </c>
      <c r="B710" s="9" t="s">
        <v>685</v>
      </c>
      <c r="C710" s="9" t="s">
        <v>692</v>
      </c>
      <c r="D710" s="9" t="str">
        <f t="shared" si="26"/>
        <v>LOJA|SARAGURO</v>
      </c>
      <c r="E710" s="9" t="str">
        <f t="shared" si="27"/>
        <v>LOJA|SARAGURO|SAN SEBASTIAN DE YULUC</v>
      </c>
      <c r="I710" s="36"/>
    </row>
    <row r="711" spans="1:9">
      <c r="A711" s="9" t="s">
        <v>613</v>
      </c>
      <c r="B711" s="9" t="s">
        <v>685</v>
      </c>
      <c r="C711" s="9" t="s">
        <v>685</v>
      </c>
      <c r="D711" s="9" t="str">
        <f t="shared" si="26"/>
        <v>LOJA|SARAGURO</v>
      </c>
      <c r="E711" s="9" t="str">
        <f t="shared" si="27"/>
        <v>LOJA|SARAGURO|SARAGURO</v>
      </c>
      <c r="I711" s="36"/>
    </row>
    <row r="712" spans="1:9">
      <c r="A712" s="9" t="s">
        <v>613</v>
      </c>
      <c r="B712" s="9" t="s">
        <v>685</v>
      </c>
      <c r="C712" s="9" t="s">
        <v>424</v>
      </c>
      <c r="D712" s="9" t="str">
        <f t="shared" si="26"/>
        <v>LOJA|SARAGURO</v>
      </c>
      <c r="E712" s="9" t="str">
        <f t="shared" si="27"/>
        <v>LOJA|SARAGURO|SELVA ALEGRE</v>
      </c>
      <c r="I712" s="36"/>
    </row>
    <row r="713" spans="1:9">
      <c r="A713" s="9" t="s">
        <v>613</v>
      </c>
      <c r="B713" s="9" t="s">
        <v>685</v>
      </c>
      <c r="C713" s="9" t="s">
        <v>693</v>
      </c>
      <c r="D713" s="9" t="str">
        <f t="shared" si="26"/>
        <v>LOJA|SARAGURO</v>
      </c>
      <c r="E713" s="9" t="str">
        <f t="shared" si="27"/>
        <v>LOJA|SARAGURO|SUMAYPAMBA</v>
      </c>
      <c r="I713" s="36"/>
    </row>
    <row r="714" spans="1:9">
      <c r="A714" s="9" t="s">
        <v>613</v>
      </c>
      <c r="B714" s="9" t="s">
        <v>685</v>
      </c>
      <c r="C714" s="9" t="s">
        <v>530</v>
      </c>
      <c r="D714" s="9" t="str">
        <f t="shared" si="26"/>
        <v>LOJA|SARAGURO</v>
      </c>
      <c r="E714" s="9" t="str">
        <f t="shared" si="27"/>
        <v>LOJA|SARAGURO|URDANETA</v>
      </c>
      <c r="I714" s="36"/>
    </row>
    <row r="715" spans="1:9">
      <c r="A715" s="9" t="s">
        <v>613</v>
      </c>
      <c r="B715" s="9" t="s">
        <v>694</v>
      </c>
      <c r="C715" s="9" t="s">
        <v>695</v>
      </c>
      <c r="D715" s="9" t="str">
        <f t="shared" si="26"/>
        <v>LOJA|SOZORANGA</v>
      </c>
      <c r="E715" s="9" t="str">
        <f t="shared" si="27"/>
        <v>LOJA|SOZORANGA|NUEVA FATIMA</v>
      </c>
      <c r="I715" s="36"/>
    </row>
    <row r="716" spans="1:9">
      <c r="A716" s="9" t="s">
        <v>613</v>
      </c>
      <c r="B716" s="9" t="s">
        <v>694</v>
      </c>
      <c r="C716" s="9" t="s">
        <v>694</v>
      </c>
      <c r="D716" s="9" t="str">
        <f t="shared" si="26"/>
        <v>LOJA|SOZORANGA</v>
      </c>
      <c r="E716" s="9" t="str">
        <f t="shared" si="27"/>
        <v>LOJA|SOZORANGA|SOZORANGA</v>
      </c>
      <c r="I716" s="36"/>
    </row>
    <row r="717" spans="1:9">
      <c r="A717" s="9" t="s">
        <v>613</v>
      </c>
      <c r="B717" s="9" t="s">
        <v>694</v>
      </c>
      <c r="C717" s="9" t="s">
        <v>696</v>
      </c>
      <c r="D717" s="9" t="str">
        <f t="shared" si="26"/>
        <v>LOJA|SOZORANGA</v>
      </c>
      <c r="E717" s="9" t="str">
        <f t="shared" si="27"/>
        <v>LOJA|SOZORANGA|TACAMOROS</v>
      </c>
      <c r="I717" s="36"/>
    </row>
    <row r="718" spans="1:9">
      <c r="A718" s="9" t="s">
        <v>613</v>
      </c>
      <c r="B718" s="9" t="s">
        <v>697</v>
      </c>
      <c r="C718" s="9" t="s">
        <v>698</v>
      </c>
      <c r="D718" s="9" t="str">
        <f t="shared" si="26"/>
        <v>LOJA|ZAPOTILLO</v>
      </c>
      <c r="E718" s="9" t="str">
        <f t="shared" si="27"/>
        <v>LOJA|ZAPOTILLO|BOLASPAMBA</v>
      </c>
      <c r="I718" s="36"/>
    </row>
    <row r="719" spans="1:9">
      <c r="A719" s="9" t="s">
        <v>613</v>
      </c>
      <c r="B719" s="9" t="s">
        <v>697</v>
      </c>
      <c r="C719" s="9" t="s">
        <v>699</v>
      </c>
      <c r="D719" s="9" t="str">
        <f t="shared" si="26"/>
        <v>LOJA|ZAPOTILLO</v>
      </c>
      <c r="E719" s="9" t="str">
        <f t="shared" si="27"/>
        <v>LOJA|ZAPOTILLO|CAZADEROS</v>
      </c>
      <c r="I719" s="36"/>
    </row>
    <row r="720" spans="1:9">
      <c r="A720" s="9" t="s">
        <v>613</v>
      </c>
      <c r="B720" s="9" t="s">
        <v>697</v>
      </c>
      <c r="C720" s="9" t="s">
        <v>700</v>
      </c>
      <c r="D720" s="9" t="str">
        <f t="shared" si="26"/>
        <v>LOJA|ZAPOTILLO</v>
      </c>
      <c r="E720" s="9" t="str">
        <f t="shared" si="27"/>
        <v>LOJA|ZAPOTILLO|GARZAREAL</v>
      </c>
      <c r="I720" s="36"/>
    </row>
    <row r="721" spans="1:9">
      <c r="A721" s="9" t="s">
        <v>613</v>
      </c>
      <c r="B721" s="9" t="s">
        <v>697</v>
      </c>
      <c r="C721" s="9" t="s">
        <v>701</v>
      </c>
      <c r="D721" s="9" t="str">
        <f t="shared" si="26"/>
        <v>LOJA|ZAPOTILLO</v>
      </c>
      <c r="E721" s="9" t="str">
        <f t="shared" si="27"/>
        <v>LOJA|ZAPOTILLO|LIMONES</v>
      </c>
      <c r="I721" s="36"/>
    </row>
    <row r="722" spans="1:9">
      <c r="A722" s="9" t="s">
        <v>613</v>
      </c>
      <c r="B722" s="9" t="s">
        <v>697</v>
      </c>
      <c r="C722" s="9" t="s">
        <v>702</v>
      </c>
      <c r="D722" s="9" t="str">
        <f t="shared" si="26"/>
        <v>LOJA|ZAPOTILLO</v>
      </c>
      <c r="E722" s="9" t="str">
        <f t="shared" si="27"/>
        <v>LOJA|ZAPOTILLO|MANGAHURCO</v>
      </c>
      <c r="I722" s="36"/>
    </row>
    <row r="723" spans="1:9">
      <c r="A723" s="9" t="s">
        <v>613</v>
      </c>
      <c r="B723" s="9" t="s">
        <v>697</v>
      </c>
      <c r="C723" s="9" t="s">
        <v>703</v>
      </c>
      <c r="D723" s="9" t="str">
        <f t="shared" si="26"/>
        <v>LOJA|ZAPOTILLO</v>
      </c>
      <c r="E723" s="9" t="str">
        <f t="shared" si="27"/>
        <v>LOJA|ZAPOTILLO|PALETILLAS</v>
      </c>
      <c r="I723" s="36"/>
    </row>
    <row r="724" spans="1:9">
      <c r="A724" s="9" t="s">
        <v>613</v>
      </c>
      <c r="B724" s="9" t="s">
        <v>697</v>
      </c>
      <c r="C724" s="9" t="s">
        <v>697</v>
      </c>
      <c r="D724" s="9" t="str">
        <f t="shared" si="26"/>
        <v>LOJA|ZAPOTILLO</v>
      </c>
      <c r="E724" s="9" t="str">
        <f t="shared" si="27"/>
        <v>LOJA|ZAPOTILLO|ZAPOTILLO</v>
      </c>
      <c r="I724" s="36"/>
    </row>
    <row r="725" spans="1:9">
      <c r="A725" s="9" t="s">
        <v>704</v>
      </c>
      <c r="B725" s="9" t="s">
        <v>705</v>
      </c>
      <c r="C725" s="9" t="s">
        <v>705</v>
      </c>
      <c r="D725" s="9" t="str">
        <f t="shared" si="26"/>
        <v>LOS RIOS|BABA</v>
      </c>
      <c r="E725" s="9" t="str">
        <f t="shared" si="27"/>
        <v>LOS RIOS|BABA|BABA</v>
      </c>
      <c r="I725" s="36"/>
    </row>
    <row r="726" spans="1:9">
      <c r="A726" s="9" t="s">
        <v>704</v>
      </c>
      <c r="B726" s="9" t="s">
        <v>705</v>
      </c>
      <c r="C726" s="9" t="s">
        <v>706</v>
      </c>
      <c r="D726" s="9" t="str">
        <f t="shared" si="26"/>
        <v>LOS RIOS|BABA</v>
      </c>
      <c r="E726" s="9" t="str">
        <f t="shared" si="27"/>
        <v>LOS RIOS|BABA|GUARE</v>
      </c>
      <c r="I726" s="36"/>
    </row>
    <row r="727" spans="1:9">
      <c r="A727" s="9" t="s">
        <v>704</v>
      </c>
      <c r="B727" s="9" t="s">
        <v>705</v>
      </c>
      <c r="C727" s="9" t="s">
        <v>707</v>
      </c>
      <c r="D727" s="9" t="str">
        <f t="shared" si="26"/>
        <v>LOS RIOS|BABA</v>
      </c>
      <c r="E727" s="9" t="str">
        <f t="shared" si="27"/>
        <v>LOS RIOS|BABA|ISLA DE BEJUCAL</v>
      </c>
      <c r="I727" s="36"/>
    </row>
    <row r="728" spans="1:9">
      <c r="A728" s="9" t="s">
        <v>704</v>
      </c>
      <c r="B728" s="9" t="s">
        <v>708</v>
      </c>
      <c r="C728" s="9" t="s">
        <v>708</v>
      </c>
      <c r="D728" s="9" t="str">
        <f t="shared" si="26"/>
        <v>LOS RIOS|BABAHOYO</v>
      </c>
      <c r="E728" s="9" t="str">
        <f t="shared" si="27"/>
        <v>LOS RIOS|BABAHOYO|BABAHOYO</v>
      </c>
      <c r="I728" s="36"/>
    </row>
    <row r="729" spans="1:9">
      <c r="A729" s="9" t="s">
        <v>704</v>
      </c>
      <c r="B729" s="9" t="s">
        <v>708</v>
      </c>
      <c r="C729" s="9" t="s">
        <v>709</v>
      </c>
      <c r="D729" s="9" t="str">
        <f t="shared" si="26"/>
        <v>LOS RIOS|BABAHOYO</v>
      </c>
      <c r="E729" s="9" t="str">
        <f t="shared" si="27"/>
        <v>LOS RIOS|BABAHOYO|BARREIRO</v>
      </c>
      <c r="I729" s="36"/>
    </row>
    <row r="730" spans="1:9">
      <c r="A730" s="9" t="s">
        <v>704</v>
      </c>
      <c r="B730" s="9" t="s">
        <v>708</v>
      </c>
      <c r="C730" s="9" t="s">
        <v>710</v>
      </c>
      <c r="D730" s="9" t="str">
        <f t="shared" si="26"/>
        <v>LOS RIOS|BABAHOYO</v>
      </c>
      <c r="E730" s="9" t="str">
        <f t="shared" si="27"/>
        <v>LOS RIOS|BABAHOYO|CARACOL</v>
      </c>
      <c r="I730" s="36"/>
    </row>
    <row r="731" spans="1:9">
      <c r="A731" s="9" t="s">
        <v>704</v>
      </c>
      <c r="B731" s="9" t="s">
        <v>708</v>
      </c>
      <c r="C731" s="9" t="s">
        <v>711</v>
      </c>
      <c r="D731" s="9" t="str">
        <f t="shared" si="26"/>
        <v>LOS RIOS|BABAHOYO</v>
      </c>
      <c r="E731" s="9" t="str">
        <f t="shared" si="27"/>
        <v>LOS RIOS|BABAHOYO|CLEMENTE BAQUERIZO</v>
      </c>
      <c r="I731" s="36"/>
    </row>
    <row r="732" spans="1:9">
      <c r="A732" s="9" t="s">
        <v>704</v>
      </c>
      <c r="B732" s="9" t="s">
        <v>708</v>
      </c>
      <c r="C732" s="9" t="s">
        <v>712</v>
      </c>
      <c r="D732" s="9" t="str">
        <f t="shared" si="26"/>
        <v>LOS RIOS|BABAHOYO</v>
      </c>
      <c r="E732" s="9" t="str">
        <f t="shared" si="27"/>
        <v>LOS RIOS|BABAHOYO|DR. CAMILO PONCE</v>
      </c>
      <c r="I732" s="36"/>
    </row>
    <row r="733" spans="1:9">
      <c r="A733" s="9" t="s">
        <v>704</v>
      </c>
      <c r="B733" s="9" t="s">
        <v>708</v>
      </c>
      <c r="C733" s="9" t="s">
        <v>713</v>
      </c>
      <c r="D733" s="9" t="str">
        <f t="shared" si="26"/>
        <v>LOS RIOS|BABAHOYO</v>
      </c>
      <c r="E733" s="9" t="str">
        <f t="shared" si="27"/>
        <v>LOS RIOS|BABAHOYO|EL SALTO</v>
      </c>
      <c r="I733" s="36"/>
    </row>
    <row r="734" spans="1:9">
      <c r="A734" s="9" t="s">
        <v>704</v>
      </c>
      <c r="B734" s="9" t="s">
        <v>708</v>
      </c>
      <c r="C734" s="9" t="s">
        <v>519</v>
      </c>
      <c r="D734" s="9" t="str">
        <f t="shared" si="26"/>
        <v>LOS RIOS|BABAHOYO</v>
      </c>
      <c r="E734" s="9" t="str">
        <f t="shared" si="27"/>
        <v>LOS RIOS|BABAHOYO|FEBRES CORDERO</v>
      </c>
      <c r="I734" s="36"/>
    </row>
    <row r="735" spans="1:9">
      <c r="A735" s="9" t="s">
        <v>704</v>
      </c>
      <c r="B735" s="9" t="s">
        <v>708</v>
      </c>
      <c r="C735" s="9" t="s">
        <v>27</v>
      </c>
      <c r="D735" s="9" t="str">
        <f t="shared" si="26"/>
        <v>LOS RIOS|BABAHOYO</v>
      </c>
      <c r="E735" s="9" t="str">
        <f t="shared" si="27"/>
        <v>LOS RIOS|BABAHOYO|LA UNION</v>
      </c>
      <c r="I735" s="36"/>
    </row>
    <row r="736" spans="1:9">
      <c r="A736" s="9" t="s">
        <v>704</v>
      </c>
      <c r="B736" s="9" t="s">
        <v>708</v>
      </c>
      <c r="C736" s="9" t="s">
        <v>714</v>
      </c>
      <c r="D736" s="9" t="str">
        <f t="shared" si="26"/>
        <v>LOS RIOS|BABAHOYO</v>
      </c>
      <c r="E736" s="9" t="str">
        <f t="shared" si="27"/>
        <v>LOS RIOS|BABAHOYO|PIMOCHA</v>
      </c>
      <c r="I736" s="36"/>
    </row>
    <row r="737" spans="1:9">
      <c r="A737" s="9" t="s">
        <v>704</v>
      </c>
      <c r="B737" s="9" t="s">
        <v>715</v>
      </c>
      <c r="C737" s="9" t="s">
        <v>716</v>
      </c>
      <c r="D737" s="9" t="str">
        <f t="shared" si="26"/>
        <v>LOS RIOS|BUENA FE</v>
      </c>
      <c r="E737" s="9" t="str">
        <f t="shared" si="27"/>
        <v>LOS RIOS|BUENA FE|7 DE AGOSTO</v>
      </c>
      <c r="I737" s="36"/>
    </row>
    <row r="738" spans="1:9">
      <c r="A738" s="9" t="s">
        <v>704</v>
      </c>
      <c r="B738" s="9" t="s">
        <v>715</v>
      </c>
      <c r="C738" s="9" t="s">
        <v>717</v>
      </c>
      <c r="D738" s="9" t="str">
        <f t="shared" si="26"/>
        <v>LOS RIOS|BUENA FE</v>
      </c>
      <c r="E738" s="9" t="str">
        <f t="shared" si="27"/>
        <v>LOS RIOS|BUENA FE|ONCE DE OCTUBRE</v>
      </c>
      <c r="I738" s="36"/>
    </row>
    <row r="739" spans="1:9">
      <c r="A739" s="9" t="s">
        <v>704</v>
      </c>
      <c r="B739" s="9" t="s">
        <v>715</v>
      </c>
      <c r="C739" s="9" t="s">
        <v>718</v>
      </c>
      <c r="D739" s="9" t="str">
        <f t="shared" si="26"/>
        <v>LOS RIOS|BUENA FE</v>
      </c>
      <c r="E739" s="9" t="str">
        <f t="shared" si="27"/>
        <v>LOS RIOS|BUENA FE|PATRICIA PILAR</v>
      </c>
      <c r="I739" s="36"/>
    </row>
    <row r="740" spans="1:9">
      <c r="A740" s="9" t="s">
        <v>704</v>
      </c>
      <c r="B740" s="9" t="s">
        <v>715</v>
      </c>
      <c r="C740" s="9" t="s">
        <v>719</v>
      </c>
      <c r="D740" s="9" t="str">
        <f t="shared" si="26"/>
        <v>LOS RIOS|BUENA FE</v>
      </c>
      <c r="E740" s="9" t="str">
        <f t="shared" si="27"/>
        <v>LOS RIOS|BUENA FE|SAN JACINTO DE BUENA FE</v>
      </c>
      <c r="I740" s="36"/>
    </row>
    <row r="741" spans="1:9">
      <c r="A741" s="9" t="s">
        <v>704</v>
      </c>
      <c r="B741" s="9" t="s">
        <v>720</v>
      </c>
      <c r="C741" s="9" t="s">
        <v>720</v>
      </c>
      <c r="D741" s="9" t="str">
        <f t="shared" si="26"/>
        <v>LOS RIOS|MOCACHE</v>
      </c>
      <c r="E741" s="9" t="str">
        <f t="shared" si="27"/>
        <v>LOS RIOS|MOCACHE|MOCACHE</v>
      </c>
      <c r="I741" s="36"/>
    </row>
    <row r="742" spans="1:9">
      <c r="A742" s="9" t="s">
        <v>704</v>
      </c>
      <c r="B742" s="9" t="s">
        <v>457</v>
      </c>
      <c r="C742" s="9" t="s">
        <v>721</v>
      </c>
      <c r="D742" s="9" t="str">
        <f t="shared" si="26"/>
        <v>LOS RIOS|MONTALVO</v>
      </c>
      <c r="E742" s="9" t="str">
        <f t="shared" si="27"/>
        <v>LOS RIOS|MONTALVO|LA ESMERALDA</v>
      </c>
      <c r="I742" s="36"/>
    </row>
    <row r="743" spans="1:9">
      <c r="A743" s="9" t="s">
        <v>704</v>
      </c>
      <c r="B743" s="9" t="s">
        <v>457</v>
      </c>
      <c r="C743" s="9" t="s">
        <v>457</v>
      </c>
      <c r="D743" s="9" t="str">
        <f t="shared" si="26"/>
        <v>LOS RIOS|MONTALVO</v>
      </c>
      <c r="E743" s="9" t="str">
        <f t="shared" si="27"/>
        <v>LOS RIOS|MONTALVO|MONTALVO</v>
      </c>
      <c r="I743" s="36"/>
    </row>
    <row r="744" spans="1:9">
      <c r="A744" s="9" t="s">
        <v>704</v>
      </c>
      <c r="B744" s="9" t="s">
        <v>722</v>
      </c>
      <c r="C744" s="9" t="s">
        <v>722</v>
      </c>
      <c r="D744" s="9" t="str">
        <f t="shared" si="26"/>
        <v>LOS RIOS|PALENQUE</v>
      </c>
      <c r="E744" s="9" t="str">
        <f t="shared" si="27"/>
        <v>LOS RIOS|PALENQUE|PALENQUE</v>
      </c>
      <c r="I744" s="36"/>
    </row>
    <row r="745" spans="1:9">
      <c r="A745" s="9" t="s">
        <v>704</v>
      </c>
      <c r="B745" s="9" t="s">
        <v>723</v>
      </c>
      <c r="C745" s="9" t="s">
        <v>723</v>
      </c>
      <c r="D745" s="9" t="str">
        <f t="shared" si="26"/>
        <v>LOS RIOS|PUEBLOVIEJO</v>
      </c>
      <c r="E745" s="9" t="str">
        <f t="shared" si="27"/>
        <v>LOS RIOS|PUEBLOVIEJO|PUEBLOVIEJO</v>
      </c>
      <c r="I745" s="36"/>
    </row>
    <row r="746" spans="1:9">
      <c r="A746" s="9" t="s">
        <v>704</v>
      </c>
      <c r="B746" s="9" t="s">
        <v>723</v>
      </c>
      <c r="C746" s="9" t="s">
        <v>724</v>
      </c>
      <c r="D746" s="9" t="str">
        <f t="shared" si="26"/>
        <v>LOS RIOS|PUEBLOVIEJO</v>
      </c>
      <c r="E746" s="9" t="str">
        <f t="shared" si="27"/>
        <v>LOS RIOS|PUEBLOVIEJO|PUERTO PECHICHE</v>
      </c>
      <c r="I746" s="36"/>
    </row>
    <row r="747" spans="1:9">
      <c r="A747" s="9" t="s">
        <v>704</v>
      </c>
      <c r="B747" s="9" t="s">
        <v>723</v>
      </c>
      <c r="C747" s="9" t="s">
        <v>81</v>
      </c>
      <c r="D747" s="9" t="str">
        <f t="shared" si="26"/>
        <v>LOS RIOS|PUEBLOVIEJO</v>
      </c>
      <c r="E747" s="9" t="str">
        <f t="shared" si="27"/>
        <v>LOS RIOS|PUEBLOVIEJO|SAN JUAN</v>
      </c>
      <c r="I747" s="36"/>
    </row>
    <row r="748" spans="1:9">
      <c r="A748" s="9" t="s">
        <v>704</v>
      </c>
      <c r="B748" s="9" t="s">
        <v>725</v>
      </c>
      <c r="C748" s="9" t="s">
        <v>726</v>
      </c>
      <c r="D748" s="9" t="str">
        <f t="shared" si="26"/>
        <v>LOS RIOS|QUEVEDO</v>
      </c>
      <c r="E748" s="9" t="str">
        <f t="shared" si="27"/>
        <v>LOS RIOS|QUEVEDO|24 DE MAYO</v>
      </c>
      <c r="I748" s="36"/>
    </row>
    <row r="749" spans="1:9">
      <c r="A749" s="9" t="s">
        <v>704</v>
      </c>
      <c r="B749" s="9" t="s">
        <v>725</v>
      </c>
      <c r="C749" s="9" t="s">
        <v>727</v>
      </c>
      <c r="D749" s="9" t="str">
        <f t="shared" si="26"/>
        <v>LOS RIOS|QUEVEDO</v>
      </c>
      <c r="E749" s="9" t="str">
        <f t="shared" si="27"/>
        <v>LOS RIOS|QUEVEDO|GUAYACAN</v>
      </c>
      <c r="I749" s="36"/>
    </row>
    <row r="750" spans="1:9">
      <c r="A750" s="9" t="s">
        <v>704</v>
      </c>
      <c r="B750" s="9" t="s">
        <v>725</v>
      </c>
      <c r="C750" s="9" t="s">
        <v>594</v>
      </c>
      <c r="D750" s="9" t="str">
        <f t="shared" si="26"/>
        <v>LOS RIOS|QUEVEDO</v>
      </c>
      <c r="E750" s="9" t="str">
        <f t="shared" si="27"/>
        <v>LOS RIOS|QUEVEDO|LA ESPERANZA</v>
      </c>
      <c r="I750" s="36"/>
    </row>
    <row r="751" spans="1:9">
      <c r="A751" s="9" t="s">
        <v>704</v>
      </c>
      <c r="B751" s="9" t="s">
        <v>725</v>
      </c>
      <c r="C751" s="9" t="s">
        <v>728</v>
      </c>
      <c r="D751" s="9" t="str">
        <f t="shared" si="26"/>
        <v>LOS RIOS|QUEVEDO</v>
      </c>
      <c r="E751" s="9" t="str">
        <f t="shared" si="27"/>
        <v>LOS RIOS|QUEVEDO|NICOLAS INFANTE DIAZ</v>
      </c>
      <c r="I751" s="36"/>
    </row>
    <row r="752" spans="1:9">
      <c r="A752" s="9" t="s">
        <v>704</v>
      </c>
      <c r="B752" s="9" t="s">
        <v>725</v>
      </c>
      <c r="C752" s="9" t="s">
        <v>725</v>
      </c>
      <c r="D752" s="9" t="str">
        <f t="shared" si="26"/>
        <v>LOS RIOS|QUEVEDO</v>
      </c>
      <c r="E752" s="9" t="str">
        <f t="shared" si="27"/>
        <v>LOS RIOS|QUEVEDO|QUEVEDO</v>
      </c>
      <c r="I752" s="36"/>
    </row>
    <row r="753" spans="1:9">
      <c r="A753" s="9" t="s">
        <v>704</v>
      </c>
      <c r="B753" s="9" t="s">
        <v>725</v>
      </c>
      <c r="C753" s="9" t="s">
        <v>729</v>
      </c>
      <c r="D753" s="9" t="str">
        <f t="shared" si="26"/>
        <v>LOS RIOS|QUEVEDO</v>
      </c>
      <c r="E753" s="9" t="str">
        <f t="shared" si="27"/>
        <v>LOS RIOS|QUEVEDO|SAN CAMILO</v>
      </c>
      <c r="I753" s="36"/>
    </row>
    <row r="754" spans="1:9">
      <c r="A754" s="9" t="s">
        <v>704</v>
      </c>
      <c r="B754" s="9" t="s">
        <v>725</v>
      </c>
      <c r="C754" s="9" t="s">
        <v>540</v>
      </c>
      <c r="D754" s="9" t="str">
        <f t="shared" si="26"/>
        <v>LOS RIOS|QUEVEDO</v>
      </c>
      <c r="E754" s="9" t="str">
        <f t="shared" si="27"/>
        <v>LOS RIOS|QUEVEDO|SAN CARLOS</v>
      </c>
      <c r="I754" s="36"/>
    </row>
    <row r="755" spans="1:9">
      <c r="A755" s="9" t="s">
        <v>704</v>
      </c>
      <c r="B755" s="9" t="s">
        <v>725</v>
      </c>
      <c r="C755" s="9" t="s">
        <v>98</v>
      </c>
      <c r="D755" s="9" t="str">
        <f t="shared" si="26"/>
        <v>LOS RIOS|QUEVEDO</v>
      </c>
      <c r="E755" s="9" t="str">
        <f t="shared" si="27"/>
        <v>LOS RIOS|QUEVEDO|SAN CRISTOBAL</v>
      </c>
      <c r="I755" s="36"/>
    </row>
    <row r="756" spans="1:9">
      <c r="A756" s="9" t="s">
        <v>704</v>
      </c>
      <c r="B756" s="9" t="s">
        <v>725</v>
      </c>
      <c r="C756" s="9" t="s">
        <v>730</v>
      </c>
      <c r="D756" s="9" t="str">
        <f t="shared" si="26"/>
        <v>LOS RIOS|QUEVEDO</v>
      </c>
      <c r="E756" s="9" t="str">
        <f t="shared" si="27"/>
        <v>LOS RIOS|QUEVEDO|SIETE DE OCTUBRE</v>
      </c>
      <c r="I756" s="36"/>
    </row>
    <row r="757" spans="1:9">
      <c r="A757" s="9" t="s">
        <v>704</v>
      </c>
      <c r="B757" s="9" t="s">
        <v>725</v>
      </c>
      <c r="C757" s="9" t="s">
        <v>731</v>
      </c>
      <c r="D757" s="9" t="str">
        <f t="shared" si="26"/>
        <v>LOS RIOS|QUEVEDO</v>
      </c>
      <c r="E757" s="9" t="str">
        <f t="shared" si="27"/>
        <v>LOS RIOS|QUEVEDO|VENUS DEL RIO QUEVEDO</v>
      </c>
      <c r="I757" s="36"/>
    </row>
    <row r="758" spans="1:9">
      <c r="A758" s="9" t="s">
        <v>704</v>
      </c>
      <c r="B758" s="9" t="s">
        <v>725</v>
      </c>
      <c r="C758" s="9" t="s">
        <v>732</v>
      </c>
      <c r="D758" s="9" t="str">
        <f t="shared" si="26"/>
        <v>LOS RIOS|QUEVEDO</v>
      </c>
      <c r="E758" s="9" t="str">
        <f t="shared" si="27"/>
        <v>LOS RIOS|QUEVEDO|VIVA ALFARO</v>
      </c>
      <c r="I758" s="36"/>
    </row>
    <row r="759" spans="1:9">
      <c r="A759" s="9" t="s">
        <v>704</v>
      </c>
      <c r="B759" s="9" t="s">
        <v>733</v>
      </c>
      <c r="C759" s="9" t="s">
        <v>733</v>
      </c>
      <c r="D759" s="9" t="str">
        <f t="shared" si="26"/>
        <v>LOS RIOS|QUINSALOMA</v>
      </c>
      <c r="E759" s="9" t="str">
        <f t="shared" si="27"/>
        <v>LOS RIOS|QUINSALOMA|QUINSALOMA</v>
      </c>
      <c r="I759" s="36"/>
    </row>
    <row r="760" spans="1:9">
      <c r="A760" s="9" t="s">
        <v>704</v>
      </c>
      <c r="B760" s="9" t="s">
        <v>530</v>
      </c>
      <c r="C760" s="9" t="s">
        <v>734</v>
      </c>
      <c r="D760" s="9" t="str">
        <f t="shared" si="26"/>
        <v>LOS RIOS|URDANETA</v>
      </c>
      <c r="E760" s="9" t="str">
        <f t="shared" si="27"/>
        <v>LOS RIOS|URDANETA|CATARAMA</v>
      </c>
      <c r="I760" s="36"/>
    </row>
    <row r="761" spans="1:9">
      <c r="A761" s="9" t="s">
        <v>704</v>
      </c>
      <c r="B761" s="9" t="s">
        <v>530</v>
      </c>
      <c r="C761" s="9" t="s">
        <v>54</v>
      </c>
      <c r="D761" s="9" t="str">
        <f t="shared" si="26"/>
        <v>LOS RIOS|URDANETA</v>
      </c>
      <c r="E761" s="9" t="str">
        <f t="shared" si="27"/>
        <v>LOS RIOS|URDANETA|RICAURTE</v>
      </c>
      <c r="I761" s="36"/>
    </row>
    <row r="762" spans="1:9">
      <c r="A762" s="9" t="s">
        <v>704</v>
      </c>
      <c r="B762" s="9" t="s">
        <v>735</v>
      </c>
      <c r="C762" s="9" t="s">
        <v>735</v>
      </c>
      <c r="D762" s="9" t="str">
        <f t="shared" si="26"/>
        <v>LOS RIOS|VALENCIA</v>
      </c>
      <c r="E762" s="9" t="str">
        <f t="shared" si="27"/>
        <v>LOS RIOS|VALENCIA|VALENCIA</v>
      </c>
      <c r="I762" s="36"/>
    </row>
    <row r="763" spans="1:9">
      <c r="A763" s="9" t="s">
        <v>704</v>
      </c>
      <c r="B763" s="9" t="s">
        <v>736</v>
      </c>
      <c r="C763" s="9" t="s">
        <v>737</v>
      </c>
      <c r="D763" s="9" t="str">
        <f t="shared" si="26"/>
        <v>LOS RIOS|VENTANAS</v>
      </c>
      <c r="E763" s="9" t="str">
        <f t="shared" si="27"/>
        <v>LOS RIOS|VENTANAS|CHACARITA</v>
      </c>
      <c r="I763" s="36"/>
    </row>
    <row r="764" spans="1:9">
      <c r="A764" s="9" t="s">
        <v>704</v>
      </c>
      <c r="B764" s="9" t="s">
        <v>736</v>
      </c>
      <c r="C764" s="9" t="s">
        <v>738</v>
      </c>
      <c r="D764" s="9" t="str">
        <f t="shared" si="26"/>
        <v>LOS RIOS|VENTANAS</v>
      </c>
      <c r="E764" s="9" t="str">
        <f t="shared" si="27"/>
        <v>LOS RIOS|VENTANAS|LOS ANGELES</v>
      </c>
      <c r="I764" s="36"/>
    </row>
    <row r="765" spans="1:9">
      <c r="A765" s="9" t="s">
        <v>704</v>
      </c>
      <c r="B765" s="9" t="s">
        <v>736</v>
      </c>
      <c r="C765" s="9" t="s">
        <v>736</v>
      </c>
      <c r="D765" s="9" t="str">
        <f t="shared" si="26"/>
        <v>LOS RIOS|VENTANAS</v>
      </c>
      <c r="E765" s="9" t="str">
        <f t="shared" si="27"/>
        <v>LOS RIOS|VENTANAS|VENTANAS</v>
      </c>
      <c r="I765" s="36"/>
    </row>
    <row r="766" spans="1:9">
      <c r="A766" s="9" t="s">
        <v>704</v>
      </c>
      <c r="B766" s="9" t="s">
        <v>736</v>
      </c>
      <c r="C766" s="9" t="s">
        <v>739</v>
      </c>
      <c r="D766" s="9" t="str">
        <f t="shared" si="26"/>
        <v>LOS RIOS|VENTANAS</v>
      </c>
      <c r="E766" s="9" t="str">
        <f t="shared" si="27"/>
        <v>LOS RIOS|VENTANAS|ZAPOTAL</v>
      </c>
      <c r="I766" s="36"/>
    </row>
    <row r="767" spans="1:9">
      <c r="A767" s="9" t="s">
        <v>704</v>
      </c>
      <c r="B767" s="9" t="s">
        <v>740</v>
      </c>
      <c r="C767" s="9" t="s">
        <v>741</v>
      </c>
      <c r="D767" s="9" t="str">
        <f t="shared" si="26"/>
        <v>LOS RIOS|VINCES</v>
      </c>
      <c r="E767" s="9" t="str">
        <f t="shared" si="27"/>
        <v>LOS RIOS|VINCES|ANTONIO SOTOMAYOR</v>
      </c>
      <c r="I767" s="36"/>
    </row>
    <row r="768" spans="1:9">
      <c r="A768" s="9" t="s">
        <v>704</v>
      </c>
      <c r="B768" s="9" t="s">
        <v>740</v>
      </c>
      <c r="C768" s="9" t="s">
        <v>740</v>
      </c>
      <c r="D768" s="9" t="str">
        <f t="shared" si="26"/>
        <v>LOS RIOS|VINCES</v>
      </c>
      <c r="E768" s="9" t="str">
        <f t="shared" si="27"/>
        <v>LOS RIOS|VINCES|VINCES</v>
      </c>
      <c r="I768" s="36"/>
    </row>
    <row r="769" spans="1:9">
      <c r="A769" s="9" t="s">
        <v>742</v>
      </c>
      <c r="B769" s="9" t="s">
        <v>726</v>
      </c>
      <c r="C769" s="9" t="s">
        <v>743</v>
      </c>
      <c r="D769" s="9" t="str">
        <f t="shared" si="26"/>
        <v>MANABI|24 DE MAYO</v>
      </c>
      <c r="E769" s="9" t="str">
        <f t="shared" si="27"/>
        <v>MANABI|24 DE MAYO|ARQUITECTO SIXTO DURAN BALLEN</v>
      </c>
      <c r="I769" s="36"/>
    </row>
    <row r="770" spans="1:9">
      <c r="A770" s="9" t="s">
        <v>742</v>
      </c>
      <c r="B770" s="9" t="s">
        <v>726</v>
      </c>
      <c r="C770" s="9" t="s">
        <v>33</v>
      </c>
      <c r="D770" s="9" t="str">
        <f t="shared" ref="D770:D833" si="28">_xlfn.CONCAT(A770&amp;"|"&amp;B770)</f>
        <v>MANABI|24 DE MAYO</v>
      </c>
      <c r="E770" s="9" t="str">
        <f t="shared" ref="E770:E833" si="29">_xlfn.CONCAT(A770,"|",B770,"|",C770)</f>
        <v>MANABI|24 DE MAYO|BELLAVISTA</v>
      </c>
      <c r="I770" s="36"/>
    </row>
    <row r="771" spans="1:9">
      <c r="A771" s="9" t="s">
        <v>742</v>
      </c>
      <c r="B771" s="9" t="s">
        <v>726</v>
      </c>
      <c r="C771" s="9" t="s">
        <v>744</v>
      </c>
      <c r="D771" s="9" t="str">
        <f t="shared" si="28"/>
        <v>MANABI|24 DE MAYO</v>
      </c>
      <c r="E771" s="9" t="str">
        <f t="shared" si="29"/>
        <v>MANABI|24 DE MAYO|NOBOA</v>
      </c>
      <c r="I771" s="36"/>
    </row>
    <row r="772" spans="1:9">
      <c r="A772" s="9" t="s">
        <v>742</v>
      </c>
      <c r="B772" s="9" t="s">
        <v>726</v>
      </c>
      <c r="C772" s="9" t="s">
        <v>62</v>
      </c>
      <c r="D772" s="9" t="str">
        <f t="shared" si="28"/>
        <v>MANABI|24 DE MAYO</v>
      </c>
      <c r="E772" s="9" t="str">
        <f t="shared" si="29"/>
        <v>MANABI|24 DE MAYO|SUCRE</v>
      </c>
      <c r="I772" s="36"/>
    </row>
    <row r="773" spans="1:9">
      <c r="A773" s="9" t="s">
        <v>742</v>
      </c>
      <c r="B773" s="9" t="s">
        <v>117</v>
      </c>
      <c r="C773" s="9" t="s">
        <v>745</v>
      </c>
      <c r="D773" s="9" t="str">
        <f t="shared" si="28"/>
        <v>MANABI|BOLIVAR</v>
      </c>
      <c r="E773" s="9" t="str">
        <f t="shared" si="29"/>
        <v>MANABI|BOLIVAR|CALCETA</v>
      </c>
      <c r="I773" s="36"/>
    </row>
    <row r="774" spans="1:9">
      <c r="A774" s="9" t="s">
        <v>742</v>
      </c>
      <c r="B774" s="9" t="s">
        <v>117</v>
      </c>
      <c r="C774" s="9" t="s">
        <v>746</v>
      </c>
      <c r="D774" s="9" t="str">
        <f t="shared" si="28"/>
        <v>MANABI|BOLIVAR</v>
      </c>
      <c r="E774" s="9" t="str">
        <f t="shared" si="29"/>
        <v>MANABI|BOLIVAR|MEMBRILLO</v>
      </c>
      <c r="I774" s="36"/>
    </row>
    <row r="775" spans="1:9">
      <c r="A775" s="9" t="s">
        <v>742</v>
      </c>
      <c r="B775" s="9" t="s">
        <v>117</v>
      </c>
      <c r="C775" s="9" t="s">
        <v>583</v>
      </c>
      <c r="D775" s="9" t="str">
        <f t="shared" si="28"/>
        <v>MANABI|BOLIVAR</v>
      </c>
      <c r="E775" s="9" t="str">
        <f t="shared" si="29"/>
        <v>MANABI|BOLIVAR|QUIROGA</v>
      </c>
      <c r="I775" s="36"/>
    </row>
    <row r="776" spans="1:9">
      <c r="A776" s="9" t="s">
        <v>742</v>
      </c>
      <c r="B776" s="9" t="s">
        <v>747</v>
      </c>
      <c r="C776" s="9" t="s">
        <v>748</v>
      </c>
      <c r="D776" s="9" t="str">
        <f t="shared" si="28"/>
        <v>MANABI|CHONE</v>
      </c>
      <c r="E776" s="9" t="str">
        <f t="shared" si="29"/>
        <v>MANABI|CHONE|BOYACA</v>
      </c>
      <c r="I776" s="36"/>
    </row>
    <row r="777" spans="1:9">
      <c r="A777" s="9" t="s">
        <v>742</v>
      </c>
      <c r="B777" s="9" t="s">
        <v>747</v>
      </c>
      <c r="C777" s="9" t="s">
        <v>749</v>
      </c>
      <c r="D777" s="9" t="str">
        <f t="shared" si="28"/>
        <v>MANABI|CHONE</v>
      </c>
      <c r="E777" s="9" t="str">
        <f t="shared" si="29"/>
        <v>MANABI|CHONE|CANUTO</v>
      </c>
      <c r="I777" s="36"/>
    </row>
    <row r="778" spans="1:9">
      <c r="A778" s="9" t="s">
        <v>742</v>
      </c>
      <c r="B778" s="9" t="s">
        <v>747</v>
      </c>
      <c r="C778" s="9" t="s">
        <v>750</v>
      </c>
      <c r="D778" s="9" t="str">
        <f t="shared" si="28"/>
        <v>MANABI|CHONE</v>
      </c>
      <c r="E778" s="9" t="str">
        <f t="shared" si="29"/>
        <v>MANABI|CHONE|CHIBUNGA</v>
      </c>
      <c r="I778" s="36"/>
    </row>
    <row r="779" spans="1:9">
      <c r="A779" s="9" t="s">
        <v>742</v>
      </c>
      <c r="B779" s="9" t="s">
        <v>747</v>
      </c>
      <c r="C779" s="9" t="s">
        <v>747</v>
      </c>
      <c r="D779" s="9" t="str">
        <f t="shared" si="28"/>
        <v>MANABI|CHONE</v>
      </c>
      <c r="E779" s="9" t="str">
        <f t="shared" si="29"/>
        <v>MANABI|CHONE|CHONE</v>
      </c>
      <c r="I779" s="36"/>
    </row>
    <row r="780" spans="1:9">
      <c r="A780" s="9" t="s">
        <v>742</v>
      </c>
      <c r="B780" s="9" t="s">
        <v>747</v>
      </c>
      <c r="C780" s="9" t="s">
        <v>751</v>
      </c>
      <c r="D780" s="9" t="str">
        <f t="shared" si="28"/>
        <v>MANABI|CHONE</v>
      </c>
      <c r="E780" s="9" t="str">
        <f t="shared" si="29"/>
        <v>MANABI|CHONE|CONVENTO</v>
      </c>
      <c r="I780" s="36"/>
    </row>
    <row r="781" spans="1:9">
      <c r="A781" s="9" t="s">
        <v>742</v>
      </c>
      <c r="B781" s="9" t="s">
        <v>747</v>
      </c>
      <c r="C781" s="9" t="s">
        <v>413</v>
      </c>
      <c r="D781" s="9" t="str">
        <f t="shared" si="28"/>
        <v>MANABI|CHONE</v>
      </c>
      <c r="E781" s="9" t="str">
        <f t="shared" si="29"/>
        <v>MANABI|CHONE|ELOY ALFARO</v>
      </c>
      <c r="I781" s="36"/>
    </row>
    <row r="782" spans="1:9">
      <c r="A782" s="9" t="s">
        <v>742</v>
      </c>
      <c r="B782" s="9" t="s">
        <v>747</v>
      </c>
      <c r="C782" s="9" t="s">
        <v>54</v>
      </c>
      <c r="D782" s="9" t="str">
        <f t="shared" si="28"/>
        <v>MANABI|CHONE</v>
      </c>
      <c r="E782" s="9" t="str">
        <f t="shared" si="29"/>
        <v>MANABI|CHONE|RICAURTE</v>
      </c>
      <c r="I782" s="36"/>
    </row>
    <row r="783" spans="1:9">
      <c r="A783" s="9" t="s">
        <v>742</v>
      </c>
      <c r="B783" s="9" t="s">
        <v>747</v>
      </c>
      <c r="C783" s="9" t="s">
        <v>173</v>
      </c>
      <c r="D783" s="9" t="str">
        <f t="shared" si="28"/>
        <v>MANABI|CHONE</v>
      </c>
      <c r="E783" s="9" t="str">
        <f t="shared" si="29"/>
        <v>MANABI|CHONE|SAN ANTONIO</v>
      </c>
      <c r="I783" s="36"/>
    </row>
    <row r="784" spans="1:9">
      <c r="A784" s="9" t="s">
        <v>742</v>
      </c>
      <c r="B784" s="9" t="s">
        <v>747</v>
      </c>
      <c r="C784" s="9" t="s">
        <v>466</v>
      </c>
      <c r="D784" s="9" t="str">
        <f t="shared" si="28"/>
        <v>MANABI|CHONE</v>
      </c>
      <c r="E784" s="9" t="str">
        <f t="shared" si="29"/>
        <v>MANABI|CHONE|SANTA RITA</v>
      </c>
      <c r="I784" s="36"/>
    </row>
    <row r="785" spans="1:9">
      <c r="A785" s="9" t="s">
        <v>742</v>
      </c>
      <c r="B785" s="9" t="s">
        <v>286</v>
      </c>
      <c r="C785" s="9" t="s">
        <v>752</v>
      </c>
      <c r="D785" s="9" t="str">
        <f t="shared" si="28"/>
        <v>MANABI|EL CARMEN</v>
      </c>
      <c r="E785" s="9" t="str">
        <f t="shared" si="29"/>
        <v>MANABI|EL CARMEN|4 DE DICIEMBRE</v>
      </c>
      <c r="I785" s="36"/>
    </row>
    <row r="786" spans="1:9">
      <c r="A786" s="9" t="s">
        <v>742</v>
      </c>
      <c r="B786" s="9" t="s">
        <v>286</v>
      </c>
      <c r="C786" s="9" t="s">
        <v>286</v>
      </c>
      <c r="D786" s="9" t="str">
        <f t="shared" si="28"/>
        <v>MANABI|EL CARMEN</v>
      </c>
      <c r="E786" s="9" t="str">
        <f t="shared" si="29"/>
        <v>MANABI|EL CARMEN|EL CARMEN</v>
      </c>
      <c r="I786" s="36"/>
    </row>
    <row r="787" spans="1:9">
      <c r="A787" s="9" t="s">
        <v>742</v>
      </c>
      <c r="B787" s="9" t="s">
        <v>286</v>
      </c>
      <c r="C787" s="9" t="s">
        <v>753</v>
      </c>
      <c r="D787" s="9" t="str">
        <f t="shared" si="28"/>
        <v>MANABI|EL CARMEN</v>
      </c>
      <c r="E787" s="9" t="str">
        <f t="shared" si="29"/>
        <v>MANABI|EL CARMEN|EL PARAISO LA 14</v>
      </c>
      <c r="I787" s="36"/>
    </row>
    <row r="788" spans="1:9">
      <c r="A788" s="9" t="s">
        <v>742</v>
      </c>
      <c r="B788" s="9" t="s">
        <v>286</v>
      </c>
      <c r="C788" s="9" t="s">
        <v>754</v>
      </c>
      <c r="D788" s="9" t="str">
        <f t="shared" si="28"/>
        <v>MANABI|EL CARMEN</v>
      </c>
      <c r="E788" s="9" t="str">
        <f t="shared" si="29"/>
        <v>MANABI|EL CARMEN|SAN PEDRO DE SUMA</v>
      </c>
      <c r="I788" s="36"/>
    </row>
    <row r="789" spans="1:9">
      <c r="A789" s="9" t="s">
        <v>742</v>
      </c>
      <c r="B789" s="9" t="s">
        <v>286</v>
      </c>
      <c r="C789" s="9" t="s">
        <v>755</v>
      </c>
      <c r="D789" s="9" t="str">
        <f t="shared" si="28"/>
        <v>MANABI|EL CARMEN</v>
      </c>
      <c r="E789" s="9" t="str">
        <f t="shared" si="29"/>
        <v>MANABI|EL CARMEN|SANTA MARIA</v>
      </c>
      <c r="I789" s="36"/>
    </row>
    <row r="790" spans="1:9">
      <c r="A790" s="9" t="s">
        <v>742</v>
      </c>
      <c r="B790" s="9" t="s">
        <v>286</v>
      </c>
      <c r="C790" s="9" t="s">
        <v>756</v>
      </c>
      <c r="D790" s="9" t="str">
        <f t="shared" si="28"/>
        <v>MANABI|EL CARMEN</v>
      </c>
      <c r="E790" s="9" t="str">
        <f t="shared" si="29"/>
        <v>MANABI|EL CARMEN|WILFRIDO LOOR MOREIRA</v>
      </c>
      <c r="I790" s="36"/>
    </row>
    <row r="791" spans="1:9">
      <c r="A791" s="9" t="s">
        <v>742</v>
      </c>
      <c r="B791" s="9" t="s">
        <v>757</v>
      </c>
      <c r="C791" s="9" t="s">
        <v>757</v>
      </c>
      <c r="D791" s="9" t="str">
        <f t="shared" si="28"/>
        <v>MANABI|FLAVIO ALFARO</v>
      </c>
      <c r="E791" s="9" t="str">
        <f t="shared" si="29"/>
        <v>MANABI|FLAVIO ALFARO|FLAVIO ALFARO</v>
      </c>
      <c r="I791" s="36"/>
    </row>
    <row r="792" spans="1:9">
      <c r="A792" s="9" t="s">
        <v>742</v>
      </c>
      <c r="B792" s="9" t="s">
        <v>757</v>
      </c>
      <c r="C792" s="9" t="s">
        <v>758</v>
      </c>
      <c r="D792" s="9" t="str">
        <f t="shared" si="28"/>
        <v>MANABI|FLAVIO ALFARO</v>
      </c>
      <c r="E792" s="9" t="str">
        <f t="shared" si="29"/>
        <v>MANABI|FLAVIO ALFARO|SAN FRANCISCO DE NOVILLO</v>
      </c>
      <c r="I792" s="36"/>
    </row>
    <row r="793" spans="1:9">
      <c r="A793" s="9" t="s">
        <v>742</v>
      </c>
      <c r="B793" s="9" t="s">
        <v>757</v>
      </c>
      <c r="C793" s="9" t="s">
        <v>759</v>
      </c>
      <c r="D793" s="9" t="str">
        <f t="shared" si="28"/>
        <v>MANABI|FLAVIO ALFARO</v>
      </c>
      <c r="E793" s="9" t="str">
        <f t="shared" si="29"/>
        <v>MANABI|FLAVIO ALFARO|ZAPALLO</v>
      </c>
      <c r="I793" s="36"/>
    </row>
    <row r="794" spans="1:9">
      <c r="A794" s="9" t="s">
        <v>742</v>
      </c>
      <c r="B794" s="9" t="s">
        <v>760</v>
      </c>
      <c r="C794" s="9" t="s">
        <v>760</v>
      </c>
      <c r="D794" s="9" t="str">
        <f t="shared" si="28"/>
        <v>MANABI|JAMA</v>
      </c>
      <c r="E794" s="9" t="str">
        <f t="shared" si="29"/>
        <v>MANABI|JAMA|JAMA</v>
      </c>
      <c r="I794" s="36"/>
    </row>
    <row r="795" spans="1:9">
      <c r="A795" s="9" t="s">
        <v>742</v>
      </c>
      <c r="B795" s="9" t="s">
        <v>761</v>
      </c>
      <c r="C795" s="9" t="s">
        <v>761</v>
      </c>
      <c r="D795" s="9" t="str">
        <f t="shared" si="28"/>
        <v>MANABI|JARAMIJO</v>
      </c>
      <c r="E795" s="9" t="str">
        <f t="shared" si="29"/>
        <v>MANABI|JARAMIJO|JARAMIJO</v>
      </c>
      <c r="I795" s="36"/>
    </row>
    <row r="796" spans="1:9">
      <c r="A796" s="9" t="s">
        <v>742</v>
      </c>
      <c r="B796" s="9" t="s">
        <v>762</v>
      </c>
      <c r="C796" s="9" t="s">
        <v>763</v>
      </c>
      <c r="D796" s="9" t="str">
        <f t="shared" si="28"/>
        <v>MANABI|JIPIJAPA</v>
      </c>
      <c r="E796" s="9" t="str">
        <f t="shared" si="29"/>
        <v>MANABI|JIPIJAPA|AMERICA</v>
      </c>
      <c r="I796" s="36"/>
    </row>
    <row r="797" spans="1:9">
      <c r="A797" s="9" t="s">
        <v>742</v>
      </c>
      <c r="B797" s="9" t="s">
        <v>762</v>
      </c>
      <c r="C797" s="9" t="s">
        <v>764</v>
      </c>
      <c r="D797" s="9" t="str">
        <f t="shared" si="28"/>
        <v>MANABI|JIPIJAPA</v>
      </c>
      <c r="E797" s="9" t="str">
        <f t="shared" si="29"/>
        <v>MANABI|JIPIJAPA|DR. MIGUEL MORAN LUCIO</v>
      </c>
      <c r="I797" s="36"/>
    </row>
    <row r="798" spans="1:9">
      <c r="A798" s="9" t="s">
        <v>742</v>
      </c>
      <c r="B798" s="9" t="s">
        <v>762</v>
      </c>
      <c r="C798" s="9" t="s">
        <v>765</v>
      </c>
      <c r="D798" s="9" t="str">
        <f t="shared" si="28"/>
        <v>MANABI|JIPIJAPA</v>
      </c>
      <c r="E798" s="9" t="str">
        <f t="shared" si="29"/>
        <v>MANABI|JIPIJAPA|EL ANEGADO</v>
      </c>
      <c r="I798" s="36"/>
    </row>
    <row r="799" spans="1:9">
      <c r="A799" s="9" t="s">
        <v>742</v>
      </c>
      <c r="B799" s="9" t="s">
        <v>762</v>
      </c>
      <c r="C799" s="9" t="s">
        <v>762</v>
      </c>
      <c r="D799" s="9" t="str">
        <f t="shared" si="28"/>
        <v>MANABI|JIPIJAPA</v>
      </c>
      <c r="E799" s="9" t="str">
        <f t="shared" si="29"/>
        <v>MANABI|JIPIJAPA|JIPIJAPA</v>
      </c>
      <c r="I799" s="36"/>
    </row>
    <row r="800" spans="1:9">
      <c r="A800" s="9" t="s">
        <v>742</v>
      </c>
      <c r="B800" s="9" t="s">
        <v>762</v>
      </c>
      <c r="C800" s="9" t="s">
        <v>766</v>
      </c>
      <c r="D800" s="9" t="str">
        <f t="shared" si="28"/>
        <v>MANABI|JIPIJAPA</v>
      </c>
      <c r="E800" s="9" t="str">
        <f t="shared" si="29"/>
        <v>MANABI|JIPIJAPA|JULCUY</v>
      </c>
      <c r="I800" s="36"/>
    </row>
    <row r="801" spans="1:9">
      <c r="A801" s="9" t="s">
        <v>742</v>
      </c>
      <c r="B801" s="9" t="s">
        <v>762</v>
      </c>
      <c r="C801" s="9" t="s">
        <v>27</v>
      </c>
      <c r="D801" s="9" t="str">
        <f t="shared" si="28"/>
        <v>MANABI|JIPIJAPA</v>
      </c>
      <c r="E801" s="9" t="str">
        <f t="shared" si="29"/>
        <v>MANABI|JIPIJAPA|LA UNION</v>
      </c>
      <c r="I801" s="36"/>
    </row>
    <row r="802" spans="1:9">
      <c r="A802" s="9" t="s">
        <v>742</v>
      </c>
      <c r="B802" s="9" t="s">
        <v>762</v>
      </c>
      <c r="C802" s="9" t="s">
        <v>767</v>
      </c>
      <c r="D802" s="9" t="str">
        <f t="shared" si="28"/>
        <v>MANABI|JIPIJAPA</v>
      </c>
      <c r="E802" s="9" t="str">
        <f t="shared" si="29"/>
        <v>MANABI|JIPIJAPA|MANUEL INOCENCIO PARRALES Y GUALE</v>
      </c>
      <c r="I802" s="36"/>
    </row>
    <row r="803" spans="1:9">
      <c r="A803" s="9" t="s">
        <v>742</v>
      </c>
      <c r="B803" s="9" t="s">
        <v>762</v>
      </c>
      <c r="C803" s="9" t="s">
        <v>768</v>
      </c>
      <c r="D803" s="9" t="str">
        <f t="shared" si="28"/>
        <v>MANABI|JIPIJAPA</v>
      </c>
      <c r="E803" s="9" t="str">
        <f t="shared" si="29"/>
        <v>MANABI|JIPIJAPA|MEMBRILLAL</v>
      </c>
      <c r="I803" s="36"/>
    </row>
    <row r="804" spans="1:9">
      <c r="A804" s="9" t="s">
        <v>742</v>
      </c>
      <c r="B804" s="9" t="s">
        <v>762</v>
      </c>
      <c r="C804" s="9" t="s">
        <v>769</v>
      </c>
      <c r="D804" s="9" t="str">
        <f t="shared" si="28"/>
        <v>MANABI|JIPIJAPA</v>
      </c>
      <c r="E804" s="9" t="str">
        <f t="shared" si="29"/>
        <v>MANABI|JIPIJAPA|PEDRO PABLO GOMEZ</v>
      </c>
      <c r="I804" s="36"/>
    </row>
    <row r="805" spans="1:9">
      <c r="A805" s="9" t="s">
        <v>742</v>
      </c>
      <c r="B805" s="9" t="s">
        <v>762</v>
      </c>
      <c r="C805" s="9" t="s">
        <v>770</v>
      </c>
      <c r="D805" s="9" t="str">
        <f t="shared" si="28"/>
        <v>MANABI|JIPIJAPA</v>
      </c>
      <c r="E805" s="9" t="str">
        <f t="shared" si="29"/>
        <v>MANABI|JIPIJAPA|PUERTO CAYO</v>
      </c>
      <c r="I805" s="36"/>
    </row>
    <row r="806" spans="1:9">
      <c r="A806" s="9" t="s">
        <v>742</v>
      </c>
      <c r="B806" s="9" t="s">
        <v>762</v>
      </c>
      <c r="C806" s="9" t="s">
        <v>771</v>
      </c>
      <c r="D806" s="9" t="str">
        <f t="shared" si="28"/>
        <v>MANABI|JIPIJAPA</v>
      </c>
      <c r="E806" s="9" t="str">
        <f t="shared" si="29"/>
        <v>MANABI|JIPIJAPA|SAN LORENZO DE JIPIJAPA</v>
      </c>
      <c r="I806" s="36"/>
    </row>
    <row r="807" spans="1:9">
      <c r="A807" s="9" t="s">
        <v>742</v>
      </c>
      <c r="B807" s="9" t="s">
        <v>772</v>
      </c>
      <c r="C807" s="9" t="s">
        <v>772</v>
      </c>
      <c r="D807" s="9" t="str">
        <f t="shared" si="28"/>
        <v>MANABI|JUNIN</v>
      </c>
      <c r="E807" s="9" t="str">
        <f t="shared" si="29"/>
        <v>MANABI|JUNIN|JUNIN</v>
      </c>
      <c r="I807" s="36"/>
    </row>
    <row r="808" spans="1:9">
      <c r="A808" s="9" t="s">
        <v>742</v>
      </c>
      <c r="B808" s="9" t="s">
        <v>773</v>
      </c>
      <c r="C808" s="9" t="s">
        <v>413</v>
      </c>
      <c r="D808" s="9" t="str">
        <f t="shared" si="28"/>
        <v>MANABI|MANTA</v>
      </c>
      <c r="E808" s="9" t="str">
        <f t="shared" si="29"/>
        <v>MANABI|MANTA|ELOY ALFARO</v>
      </c>
      <c r="I808" s="36"/>
    </row>
    <row r="809" spans="1:9">
      <c r="A809" s="9" t="s">
        <v>742</v>
      </c>
      <c r="B809" s="9" t="s">
        <v>773</v>
      </c>
      <c r="C809" s="9" t="s">
        <v>774</v>
      </c>
      <c r="D809" s="9" t="str">
        <f t="shared" si="28"/>
        <v>MANABI|MANTA</v>
      </c>
      <c r="E809" s="9" t="str">
        <f t="shared" si="29"/>
        <v>MANABI|MANTA|LOS ESTEROS</v>
      </c>
      <c r="I809" s="36"/>
    </row>
    <row r="810" spans="1:9">
      <c r="A810" s="9" t="s">
        <v>742</v>
      </c>
      <c r="B810" s="9" t="s">
        <v>773</v>
      </c>
      <c r="C810" s="9" t="s">
        <v>773</v>
      </c>
      <c r="D810" s="9" t="str">
        <f t="shared" si="28"/>
        <v>MANABI|MANTA</v>
      </c>
      <c r="E810" s="9" t="str">
        <f t="shared" si="29"/>
        <v>MANABI|MANTA|MANTA</v>
      </c>
      <c r="I810" s="36"/>
    </row>
    <row r="811" spans="1:9">
      <c r="A811" s="9" t="s">
        <v>742</v>
      </c>
      <c r="B811" s="9" t="s">
        <v>773</v>
      </c>
      <c r="C811" s="9" t="s">
        <v>135</v>
      </c>
      <c r="D811" s="9" t="str">
        <f t="shared" si="28"/>
        <v>MANABI|MANTA</v>
      </c>
      <c r="E811" s="9" t="str">
        <f t="shared" si="29"/>
        <v>MANABI|MANTA|SAN LORENZO</v>
      </c>
      <c r="I811" s="36"/>
    </row>
    <row r="812" spans="1:9">
      <c r="A812" s="9" t="s">
        <v>742</v>
      </c>
      <c r="B812" s="9" t="s">
        <v>773</v>
      </c>
      <c r="C812" s="9" t="s">
        <v>435</v>
      </c>
      <c r="D812" s="9" t="str">
        <f t="shared" si="28"/>
        <v>MANABI|MANTA</v>
      </c>
      <c r="E812" s="9" t="str">
        <f t="shared" si="29"/>
        <v>MANABI|MANTA|SAN MATEO</v>
      </c>
      <c r="I812" s="36"/>
    </row>
    <row r="813" spans="1:9">
      <c r="A813" s="9" t="s">
        <v>742</v>
      </c>
      <c r="B813" s="9" t="s">
        <v>773</v>
      </c>
      <c r="C813" s="9" t="s">
        <v>775</v>
      </c>
      <c r="D813" s="9" t="str">
        <f t="shared" si="28"/>
        <v>MANABI|MANTA</v>
      </c>
      <c r="E813" s="9" t="str">
        <f t="shared" si="29"/>
        <v>MANABI|MANTA|SANTA MARIANITA</v>
      </c>
      <c r="I813" s="36"/>
    </row>
    <row r="814" spans="1:9">
      <c r="A814" s="9" t="s">
        <v>742</v>
      </c>
      <c r="B814" s="9" t="s">
        <v>773</v>
      </c>
      <c r="C814" s="9" t="s">
        <v>63</v>
      </c>
      <c r="D814" s="9" t="str">
        <f t="shared" si="28"/>
        <v>MANABI|MANTA</v>
      </c>
      <c r="E814" s="9" t="str">
        <f t="shared" si="29"/>
        <v>MANABI|MANTA|TARQUI</v>
      </c>
      <c r="I814" s="36"/>
    </row>
    <row r="815" spans="1:9">
      <c r="A815" s="9" t="s">
        <v>742</v>
      </c>
      <c r="B815" s="9" t="s">
        <v>776</v>
      </c>
      <c r="C815" s="9" t="s">
        <v>777</v>
      </c>
      <c r="D815" s="9" t="str">
        <f t="shared" si="28"/>
        <v>MANABI|MONTECRISTI</v>
      </c>
      <c r="E815" s="9" t="str">
        <f t="shared" si="29"/>
        <v>MANABI|MONTECRISTI|ANIBAL SAN ANDRES</v>
      </c>
      <c r="I815" s="36"/>
    </row>
    <row r="816" spans="1:9">
      <c r="A816" s="9" t="s">
        <v>742</v>
      </c>
      <c r="B816" s="9" t="s">
        <v>776</v>
      </c>
      <c r="C816" s="9" t="s">
        <v>778</v>
      </c>
      <c r="D816" s="9" t="str">
        <f t="shared" si="28"/>
        <v>MANABI|MONTECRISTI</v>
      </c>
      <c r="E816" s="9" t="str">
        <f t="shared" si="29"/>
        <v>MANABI|MONTECRISTI|EL COLORADO</v>
      </c>
      <c r="I816" s="36"/>
    </row>
    <row r="817" spans="1:9">
      <c r="A817" s="9" t="s">
        <v>742</v>
      </c>
      <c r="B817" s="9" t="s">
        <v>776</v>
      </c>
      <c r="C817" s="9" t="s">
        <v>779</v>
      </c>
      <c r="D817" s="9" t="str">
        <f t="shared" si="28"/>
        <v>MANABI|MONTECRISTI</v>
      </c>
      <c r="E817" s="9" t="str">
        <f t="shared" si="29"/>
        <v>MANABI|MONTECRISTI|GENERAL ELOY ALFARO</v>
      </c>
      <c r="I817" s="36"/>
    </row>
    <row r="818" spans="1:9">
      <c r="A818" s="9" t="s">
        <v>742</v>
      </c>
      <c r="B818" s="9" t="s">
        <v>776</v>
      </c>
      <c r="C818" s="9" t="s">
        <v>780</v>
      </c>
      <c r="D818" s="9" t="str">
        <f t="shared" si="28"/>
        <v>MANABI|MONTECRISTI</v>
      </c>
      <c r="E818" s="9" t="str">
        <f t="shared" si="29"/>
        <v>MANABI|MONTECRISTI|LA PILA</v>
      </c>
      <c r="I818" s="36"/>
    </row>
    <row r="819" spans="1:9">
      <c r="A819" s="9" t="s">
        <v>742</v>
      </c>
      <c r="B819" s="9" t="s">
        <v>776</v>
      </c>
      <c r="C819" s="9" t="s">
        <v>781</v>
      </c>
      <c r="D819" s="9" t="str">
        <f t="shared" si="28"/>
        <v>MANABI|MONTECRISTI</v>
      </c>
      <c r="E819" s="9" t="str">
        <f t="shared" si="29"/>
        <v>MANABI|MONTECRISTI|LEONIDAS PROANO</v>
      </c>
      <c r="I819" s="36"/>
    </row>
    <row r="820" spans="1:9">
      <c r="A820" s="9" t="s">
        <v>742</v>
      </c>
      <c r="B820" s="9" t="s">
        <v>776</v>
      </c>
      <c r="C820" s="9" t="s">
        <v>776</v>
      </c>
      <c r="D820" s="9" t="str">
        <f t="shared" si="28"/>
        <v>MANABI|MONTECRISTI</v>
      </c>
      <c r="E820" s="9" t="str">
        <f t="shared" si="29"/>
        <v>MANABI|MONTECRISTI|MONTECRISTI</v>
      </c>
      <c r="I820" s="36"/>
    </row>
    <row r="821" spans="1:9">
      <c r="A821" s="9" t="s">
        <v>742</v>
      </c>
      <c r="B821" s="9" t="s">
        <v>660</v>
      </c>
      <c r="C821" s="9" t="s">
        <v>660</v>
      </c>
      <c r="D821" s="9" t="str">
        <f t="shared" si="28"/>
        <v>MANABI|OLMEDO</v>
      </c>
      <c r="E821" s="9" t="str">
        <f t="shared" si="29"/>
        <v>MANABI|OLMEDO|OLMEDO</v>
      </c>
      <c r="I821" s="36"/>
    </row>
    <row r="822" spans="1:9">
      <c r="A822" s="9" t="s">
        <v>742</v>
      </c>
      <c r="B822" s="9" t="s">
        <v>782</v>
      </c>
      <c r="C822" s="9" t="s">
        <v>783</v>
      </c>
      <c r="D822" s="9" t="str">
        <f t="shared" si="28"/>
        <v>MANABI|PAJAN</v>
      </c>
      <c r="E822" s="9" t="str">
        <f t="shared" si="29"/>
        <v>MANABI|PAJAN|CAMPOZANO</v>
      </c>
      <c r="I822" s="36"/>
    </row>
    <row r="823" spans="1:9">
      <c r="A823" s="9" t="s">
        <v>742</v>
      </c>
      <c r="B823" s="9" t="s">
        <v>782</v>
      </c>
      <c r="C823" s="9" t="s">
        <v>784</v>
      </c>
      <c r="D823" s="9" t="str">
        <f t="shared" si="28"/>
        <v>MANABI|PAJAN</v>
      </c>
      <c r="E823" s="9" t="str">
        <f t="shared" si="29"/>
        <v>MANABI|PAJAN|CASCOL</v>
      </c>
      <c r="I823" s="36"/>
    </row>
    <row r="824" spans="1:9">
      <c r="A824" s="9" t="s">
        <v>742</v>
      </c>
      <c r="B824" s="9" t="s">
        <v>782</v>
      </c>
      <c r="C824" s="9" t="s">
        <v>785</v>
      </c>
      <c r="D824" s="9" t="str">
        <f t="shared" si="28"/>
        <v>MANABI|PAJAN</v>
      </c>
      <c r="E824" s="9" t="str">
        <f t="shared" si="29"/>
        <v>MANABI|PAJAN|GUALE</v>
      </c>
      <c r="I824" s="36"/>
    </row>
    <row r="825" spans="1:9">
      <c r="A825" s="9" t="s">
        <v>742</v>
      </c>
      <c r="B825" s="9" t="s">
        <v>782</v>
      </c>
      <c r="C825" s="9" t="s">
        <v>786</v>
      </c>
      <c r="D825" s="9" t="str">
        <f t="shared" si="28"/>
        <v>MANABI|PAJAN</v>
      </c>
      <c r="E825" s="9" t="str">
        <f t="shared" si="29"/>
        <v>MANABI|PAJAN|LASCANO</v>
      </c>
      <c r="I825" s="36"/>
    </row>
    <row r="826" spans="1:9">
      <c r="A826" s="9" t="s">
        <v>742</v>
      </c>
      <c r="B826" s="9" t="s">
        <v>782</v>
      </c>
      <c r="C826" s="9" t="s">
        <v>782</v>
      </c>
      <c r="D826" s="9" t="str">
        <f t="shared" si="28"/>
        <v>MANABI|PAJAN</v>
      </c>
      <c r="E826" s="9" t="str">
        <f t="shared" si="29"/>
        <v>MANABI|PAJAN|PAJAN</v>
      </c>
      <c r="I826" s="36"/>
    </row>
    <row r="827" spans="1:9">
      <c r="A827" s="9" t="s">
        <v>742</v>
      </c>
      <c r="B827" s="9" t="s">
        <v>787</v>
      </c>
      <c r="C827" s="9" t="s">
        <v>338</v>
      </c>
      <c r="D827" s="9" t="str">
        <f t="shared" si="28"/>
        <v>MANABI|PEDERNALES</v>
      </c>
      <c r="E827" s="9" t="str">
        <f t="shared" si="29"/>
        <v>MANABI|PEDERNALES|ATAHUALPA</v>
      </c>
      <c r="I827" s="36"/>
    </row>
    <row r="828" spans="1:9">
      <c r="A828" s="9" t="s">
        <v>742</v>
      </c>
      <c r="B828" s="9" t="s">
        <v>787</v>
      </c>
      <c r="C828" s="9" t="s">
        <v>788</v>
      </c>
      <c r="D828" s="9" t="str">
        <f t="shared" si="28"/>
        <v>MANABI|PEDERNALES</v>
      </c>
      <c r="E828" s="9" t="str">
        <f t="shared" si="29"/>
        <v>MANABI|PEDERNALES|COJIMIES</v>
      </c>
      <c r="I828" s="36"/>
    </row>
    <row r="829" spans="1:9">
      <c r="A829" s="9" t="s">
        <v>742</v>
      </c>
      <c r="B829" s="9" t="s">
        <v>787</v>
      </c>
      <c r="C829" s="9" t="s">
        <v>789</v>
      </c>
      <c r="D829" s="9" t="str">
        <f t="shared" si="28"/>
        <v>MANABI|PEDERNALES</v>
      </c>
      <c r="E829" s="9" t="str">
        <f t="shared" si="29"/>
        <v>MANABI|PEDERNALES|DIEZ DE AGOSTO</v>
      </c>
      <c r="I829" s="36"/>
    </row>
    <row r="830" spans="1:9">
      <c r="A830" s="9" t="s">
        <v>742</v>
      </c>
      <c r="B830" s="9" t="s">
        <v>787</v>
      </c>
      <c r="C830" s="9" t="s">
        <v>787</v>
      </c>
      <c r="D830" s="9" t="str">
        <f t="shared" si="28"/>
        <v>MANABI|PEDERNALES</v>
      </c>
      <c r="E830" s="9" t="str">
        <f t="shared" si="29"/>
        <v>MANABI|PEDERNALES|PEDERNALES</v>
      </c>
      <c r="I830" s="36"/>
    </row>
    <row r="831" spans="1:9">
      <c r="A831" s="9" t="s">
        <v>742</v>
      </c>
      <c r="B831" s="9" t="s">
        <v>790</v>
      </c>
      <c r="C831" s="9" t="s">
        <v>791</v>
      </c>
      <c r="D831" s="9" t="str">
        <f t="shared" si="28"/>
        <v>MANABI|PICHINCHA</v>
      </c>
      <c r="E831" s="9" t="str">
        <f t="shared" si="29"/>
        <v>MANABI|PICHINCHA|BARRAGANETE</v>
      </c>
      <c r="I831" s="36"/>
    </row>
    <row r="832" spans="1:9">
      <c r="A832" s="9" t="s">
        <v>742</v>
      </c>
      <c r="B832" s="9" t="s">
        <v>790</v>
      </c>
      <c r="C832" s="9" t="s">
        <v>790</v>
      </c>
      <c r="D832" s="9" t="str">
        <f t="shared" si="28"/>
        <v>MANABI|PICHINCHA</v>
      </c>
      <c r="E832" s="9" t="str">
        <f t="shared" si="29"/>
        <v>MANABI|PICHINCHA|PICHINCHA</v>
      </c>
      <c r="I832" s="36"/>
    </row>
    <row r="833" spans="1:9">
      <c r="A833" s="9" t="s">
        <v>742</v>
      </c>
      <c r="B833" s="9" t="s">
        <v>790</v>
      </c>
      <c r="C833" s="9" t="s">
        <v>125</v>
      </c>
      <c r="D833" s="9" t="str">
        <f t="shared" si="28"/>
        <v>MANABI|PICHINCHA</v>
      </c>
      <c r="E833" s="9" t="str">
        <f t="shared" si="29"/>
        <v>MANABI|PICHINCHA|SAN SEBASTIAN</v>
      </c>
      <c r="I833" s="36"/>
    </row>
    <row r="834" spans="1:9">
      <c r="A834" s="9" t="s">
        <v>742</v>
      </c>
      <c r="B834" s="9" t="s">
        <v>792</v>
      </c>
      <c r="C834" s="9" t="s">
        <v>793</v>
      </c>
      <c r="D834" s="9" t="str">
        <f t="shared" ref="D834:D897" si="30">_xlfn.CONCAT(A834&amp;"|"&amp;B834)</f>
        <v>MANABI|PORTOVIEJO</v>
      </c>
      <c r="E834" s="9" t="str">
        <f t="shared" ref="E834:E897" si="31">_xlfn.CONCAT(A834,"|",B834,"|",C834)</f>
        <v>MANABI|PORTOVIEJO|12 DE MARZO</v>
      </c>
      <c r="I834" s="36"/>
    </row>
    <row r="835" spans="1:9">
      <c r="A835" s="9" t="s">
        <v>742</v>
      </c>
      <c r="B835" s="9" t="s">
        <v>792</v>
      </c>
      <c r="C835" s="9" t="s">
        <v>794</v>
      </c>
      <c r="D835" s="9" t="str">
        <f t="shared" si="30"/>
        <v>MANABI|PORTOVIEJO</v>
      </c>
      <c r="E835" s="9" t="str">
        <f t="shared" si="31"/>
        <v>MANABI|PORTOVIEJO|18 DE OCTUBRE</v>
      </c>
      <c r="I835" s="36"/>
    </row>
    <row r="836" spans="1:9">
      <c r="A836" s="9" t="s">
        <v>742</v>
      </c>
      <c r="B836" s="9" t="s">
        <v>792</v>
      </c>
      <c r="C836" s="9" t="s">
        <v>105</v>
      </c>
      <c r="D836" s="9" t="str">
        <f t="shared" si="30"/>
        <v>MANABI|PORTOVIEJO</v>
      </c>
      <c r="E836" s="9" t="str">
        <f t="shared" si="31"/>
        <v>MANABI|PORTOVIEJO|ABDON CALDERON</v>
      </c>
      <c r="I836" s="36"/>
    </row>
    <row r="837" spans="1:9">
      <c r="A837" s="9" t="s">
        <v>742</v>
      </c>
      <c r="B837" s="9" t="s">
        <v>792</v>
      </c>
      <c r="C837" s="9" t="s">
        <v>795</v>
      </c>
      <c r="D837" s="9" t="str">
        <f t="shared" si="30"/>
        <v>MANABI|PORTOVIEJO</v>
      </c>
      <c r="E837" s="9" t="str">
        <f t="shared" si="31"/>
        <v>MANABI|PORTOVIEJO|ALHAJUELA</v>
      </c>
      <c r="I837" s="36"/>
    </row>
    <row r="838" spans="1:9">
      <c r="A838" s="9" t="s">
        <v>742</v>
      </c>
      <c r="B838" s="9" t="s">
        <v>792</v>
      </c>
      <c r="C838" s="9" t="s">
        <v>796</v>
      </c>
      <c r="D838" s="9" t="str">
        <f t="shared" si="30"/>
        <v>MANABI|PORTOVIEJO</v>
      </c>
      <c r="E838" s="9" t="str">
        <f t="shared" si="31"/>
        <v>MANABI|PORTOVIEJO|ANDRES DE VERA</v>
      </c>
      <c r="I838" s="36"/>
    </row>
    <row r="839" spans="1:9">
      <c r="A839" s="9" t="s">
        <v>742</v>
      </c>
      <c r="B839" s="9" t="s">
        <v>792</v>
      </c>
      <c r="C839" s="9" t="s">
        <v>797</v>
      </c>
      <c r="D839" s="9" t="str">
        <f t="shared" si="30"/>
        <v>MANABI|PORTOVIEJO</v>
      </c>
      <c r="E839" s="9" t="str">
        <f t="shared" si="31"/>
        <v>MANABI|PORTOVIEJO|CHIRIJOS</v>
      </c>
      <c r="I839" s="36"/>
    </row>
    <row r="840" spans="1:9">
      <c r="A840" s="9" t="s">
        <v>742</v>
      </c>
      <c r="B840" s="9" t="s">
        <v>792</v>
      </c>
      <c r="C840" s="9" t="s">
        <v>798</v>
      </c>
      <c r="D840" s="9" t="str">
        <f t="shared" si="30"/>
        <v>MANABI|PORTOVIEJO</v>
      </c>
      <c r="E840" s="9" t="str">
        <f t="shared" si="31"/>
        <v>MANABI|PORTOVIEJO|COLON</v>
      </c>
      <c r="I840" s="36"/>
    </row>
    <row r="841" spans="1:9">
      <c r="A841" s="9" t="s">
        <v>742</v>
      </c>
      <c r="B841" s="9" t="s">
        <v>792</v>
      </c>
      <c r="C841" s="9" t="s">
        <v>799</v>
      </c>
      <c r="D841" s="9" t="str">
        <f t="shared" si="30"/>
        <v>MANABI|PORTOVIEJO</v>
      </c>
      <c r="E841" s="9" t="str">
        <f t="shared" si="31"/>
        <v>MANABI|PORTOVIEJO|CRUCITA</v>
      </c>
      <c r="I841" s="36"/>
    </row>
    <row r="842" spans="1:9">
      <c r="A842" s="9" t="s">
        <v>742</v>
      </c>
      <c r="B842" s="9" t="s">
        <v>792</v>
      </c>
      <c r="C842" s="9" t="s">
        <v>800</v>
      </c>
      <c r="D842" s="9" t="str">
        <f t="shared" si="30"/>
        <v>MANABI|PORTOVIEJO</v>
      </c>
      <c r="E842" s="9" t="str">
        <f t="shared" si="31"/>
        <v>MANABI|PORTOVIEJO|FRANCISCO PACHECO</v>
      </c>
      <c r="I842" s="36"/>
    </row>
    <row r="843" spans="1:9">
      <c r="A843" s="9" t="s">
        <v>742</v>
      </c>
      <c r="B843" s="9" t="s">
        <v>792</v>
      </c>
      <c r="C843" s="9" t="s">
        <v>801</v>
      </c>
      <c r="D843" s="9" t="str">
        <f t="shared" si="30"/>
        <v>MANABI|PORTOVIEJO</v>
      </c>
      <c r="E843" s="9" t="str">
        <f t="shared" si="31"/>
        <v>MANABI|PORTOVIEJO|PICOAZA</v>
      </c>
      <c r="I843" s="36"/>
    </row>
    <row r="844" spans="1:9">
      <c r="A844" s="9" t="s">
        <v>742</v>
      </c>
      <c r="B844" s="9" t="s">
        <v>792</v>
      </c>
      <c r="C844" s="9" t="s">
        <v>792</v>
      </c>
      <c r="D844" s="9" t="str">
        <f t="shared" si="30"/>
        <v>MANABI|PORTOVIEJO</v>
      </c>
      <c r="E844" s="9" t="str">
        <f t="shared" si="31"/>
        <v>MANABI|PORTOVIEJO|PORTOVIEJO</v>
      </c>
      <c r="I844" s="36"/>
    </row>
    <row r="845" spans="1:9">
      <c r="A845" s="9" t="s">
        <v>742</v>
      </c>
      <c r="B845" s="9" t="s">
        <v>792</v>
      </c>
      <c r="C845" s="9" t="s">
        <v>802</v>
      </c>
      <c r="D845" s="9" t="str">
        <f t="shared" si="30"/>
        <v>MANABI|PORTOVIEJO</v>
      </c>
      <c r="E845" s="9" t="str">
        <f t="shared" si="31"/>
        <v>MANABI|PORTOVIEJO|PUEBLO NUEVO</v>
      </c>
      <c r="I845" s="36"/>
    </row>
    <row r="846" spans="1:9">
      <c r="A846" s="9" t="s">
        <v>742</v>
      </c>
      <c r="B846" s="9" t="s">
        <v>792</v>
      </c>
      <c r="C846" s="9" t="s">
        <v>803</v>
      </c>
      <c r="D846" s="9" t="str">
        <f t="shared" si="30"/>
        <v>MANABI|PORTOVIEJO</v>
      </c>
      <c r="E846" s="9" t="str">
        <f t="shared" si="31"/>
        <v>MANABI|PORTOVIEJO|RIOCHICO</v>
      </c>
      <c r="I846" s="36"/>
    </row>
    <row r="847" spans="1:9">
      <c r="A847" s="9" t="s">
        <v>742</v>
      </c>
      <c r="B847" s="9" t="s">
        <v>792</v>
      </c>
      <c r="C847" s="9" t="s">
        <v>146</v>
      </c>
      <c r="D847" s="9" t="str">
        <f t="shared" si="30"/>
        <v>MANABI|PORTOVIEJO</v>
      </c>
      <c r="E847" s="9" t="str">
        <f t="shared" si="31"/>
        <v>MANABI|PORTOVIEJO|SAN PABLO</v>
      </c>
      <c r="I847" s="36"/>
    </row>
    <row r="848" spans="1:9">
      <c r="A848" s="9" t="s">
        <v>742</v>
      </c>
      <c r="B848" s="9" t="s">
        <v>792</v>
      </c>
      <c r="C848" s="9" t="s">
        <v>804</v>
      </c>
      <c r="D848" s="9" t="str">
        <f t="shared" si="30"/>
        <v>MANABI|PORTOVIEJO</v>
      </c>
      <c r="E848" s="9" t="str">
        <f t="shared" si="31"/>
        <v>MANABI|PORTOVIEJO|SAN PLACIDO</v>
      </c>
      <c r="I848" s="36"/>
    </row>
    <row r="849" spans="1:9">
      <c r="A849" s="9" t="s">
        <v>742</v>
      </c>
      <c r="B849" s="9" t="s">
        <v>792</v>
      </c>
      <c r="C849" s="9" t="s">
        <v>82</v>
      </c>
      <c r="D849" s="9" t="str">
        <f t="shared" si="30"/>
        <v>MANABI|PORTOVIEJO</v>
      </c>
      <c r="E849" s="9" t="str">
        <f t="shared" si="31"/>
        <v>MANABI|PORTOVIEJO|SIMON BOLIVAR</v>
      </c>
      <c r="I849" s="36"/>
    </row>
    <row r="850" spans="1:9">
      <c r="A850" s="9" t="s">
        <v>742</v>
      </c>
      <c r="B850" s="9" t="s">
        <v>805</v>
      </c>
      <c r="C850" s="9" t="s">
        <v>806</v>
      </c>
      <c r="D850" s="9" t="str">
        <f t="shared" si="30"/>
        <v>MANABI|PUERTO LOPEZ</v>
      </c>
      <c r="E850" s="9" t="str">
        <f t="shared" si="31"/>
        <v>MANABI|PUERTO LOPEZ|MACHALILLA</v>
      </c>
      <c r="I850" s="36"/>
    </row>
    <row r="851" spans="1:9">
      <c r="A851" s="9" t="s">
        <v>742</v>
      </c>
      <c r="B851" s="9" t="s">
        <v>805</v>
      </c>
      <c r="C851" s="9" t="s">
        <v>805</v>
      </c>
      <c r="D851" s="9" t="str">
        <f t="shared" si="30"/>
        <v>MANABI|PUERTO LOPEZ</v>
      </c>
      <c r="E851" s="9" t="str">
        <f t="shared" si="31"/>
        <v>MANABI|PUERTO LOPEZ|PUERTO LOPEZ</v>
      </c>
      <c r="I851" s="36"/>
    </row>
    <row r="852" spans="1:9">
      <c r="A852" s="9" t="s">
        <v>742</v>
      </c>
      <c r="B852" s="9" t="s">
        <v>805</v>
      </c>
      <c r="C852" s="9" t="s">
        <v>807</v>
      </c>
      <c r="D852" s="9" t="str">
        <f t="shared" si="30"/>
        <v>MANABI|PUERTO LOPEZ</v>
      </c>
      <c r="E852" s="9" t="str">
        <f t="shared" si="31"/>
        <v>MANABI|PUERTO LOPEZ|SALANGO</v>
      </c>
      <c r="I852" s="36"/>
    </row>
    <row r="853" spans="1:9">
      <c r="A853" s="9" t="s">
        <v>742</v>
      </c>
      <c r="B853" s="9" t="s">
        <v>458</v>
      </c>
      <c r="C853" s="9" t="s">
        <v>458</v>
      </c>
      <c r="D853" s="9" t="str">
        <f t="shared" si="30"/>
        <v>MANABI|ROCAFUERTE</v>
      </c>
      <c r="E853" s="9" t="str">
        <f t="shared" si="31"/>
        <v>MANABI|ROCAFUERTE|ROCAFUERTE</v>
      </c>
      <c r="I853" s="36"/>
    </row>
    <row r="854" spans="1:9">
      <c r="A854" s="9" t="s">
        <v>742</v>
      </c>
      <c r="B854" s="9" t="s">
        <v>458</v>
      </c>
      <c r="C854" s="9" t="s">
        <v>808</v>
      </c>
      <c r="D854" s="9" t="str">
        <f t="shared" si="30"/>
        <v>MANABI|ROCAFUERTE</v>
      </c>
      <c r="E854" s="9" t="str">
        <f t="shared" si="31"/>
        <v>MANABI|ROCAFUERTE|SOSOTE</v>
      </c>
      <c r="I854" s="36"/>
    </row>
    <row r="855" spans="1:9">
      <c r="A855" s="9" t="s">
        <v>742</v>
      </c>
      <c r="B855" s="9" t="s">
        <v>70</v>
      </c>
      <c r="C855" s="9" t="s">
        <v>809</v>
      </c>
      <c r="D855" s="9" t="str">
        <f t="shared" si="30"/>
        <v>MANABI|SAN VICENTE</v>
      </c>
      <c r="E855" s="9" t="str">
        <f t="shared" si="31"/>
        <v>MANABI|SAN VICENTE|CANOA</v>
      </c>
      <c r="I855" s="36"/>
    </row>
    <row r="856" spans="1:9">
      <c r="A856" s="9" t="s">
        <v>742</v>
      </c>
      <c r="B856" s="9" t="s">
        <v>70</v>
      </c>
      <c r="C856" s="9" t="s">
        <v>70</v>
      </c>
      <c r="D856" s="9" t="str">
        <f t="shared" si="30"/>
        <v>MANABI|SAN VICENTE</v>
      </c>
      <c r="E856" s="9" t="str">
        <f t="shared" si="31"/>
        <v>MANABI|SAN VICENTE|SAN VICENTE</v>
      </c>
      <c r="I856" s="36"/>
    </row>
    <row r="857" spans="1:9">
      <c r="A857" s="9" t="s">
        <v>742</v>
      </c>
      <c r="B857" s="9" t="s">
        <v>58</v>
      </c>
      <c r="C857" s="9" t="s">
        <v>515</v>
      </c>
      <c r="D857" s="9" t="str">
        <f t="shared" si="30"/>
        <v>MANABI|SANTA ANA</v>
      </c>
      <c r="E857" s="9" t="str">
        <f t="shared" si="31"/>
        <v>MANABI|SANTA ANA|AYACUCHO</v>
      </c>
      <c r="I857" s="36"/>
    </row>
    <row r="858" spans="1:9">
      <c r="A858" s="9" t="s">
        <v>742</v>
      </c>
      <c r="B858" s="9" t="s">
        <v>58</v>
      </c>
      <c r="C858" s="9" t="s">
        <v>170</v>
      </c>
      <c r="D858" s="9" t="str">
        <f t="shared" si="30"/>
        <v>MANABI|SANTA ANA</v>
      </c>
      <c r="E858" s="9" t="str">
        <f t="shared" si="31"/>
        <v>MANABI|SANTA ANA|HONORATO VASQUEZ</v>
      </c>
      <c r="I858" s="36"/>
    </row>
    <row r="859" spans="1:9">
      <c r="A859" s="9" t="s">
        <v>742</v>
      </c>
      <c r="B859" s="9" t="s">
        <v>58</v>
      </c>
      <c r="C859" s="9" t="s">
        <v>27</v>
      </c>
      <c r="D859" s="9" t="str">
        <f t="shared" si="30"/>
        <v>MANABI|SANTA ANA</v>
      </c>
      <c r="E859" s="9" t="str">
        <f t="shared" si="31"/>
        <v>MANABI|SANTA ANA|LA UNION</v>
      </c>
      <c r="I859" s="36"/>
    </row>
    <row r="860" spans="1:9">
      <c r="A860" s="9" t="s">
        <v>742</v>
      </c>
      <c r="B860" s="9" t="s">
        <v>58</v>
      </c>
      <c r="C860" s="9" t="s">
        <v>810</v>
      </c>
      <c r="D860" s="9" t="str">
        <f t="shared" si="30"/>
        <v>MANABI|SANTA ANA</v>
      </c>
      <c r="E860" s="9" t="str">
        <f t="shared" si="31"/>
        <v>MANABI|SANTA ANA|LODANA</v>
      </c>
      <c r="I860" s="36"/>
    </row>
    <row r="861" spans="1:9">
      <c r="A861" s="9" t="s">
        <v>742</v>
      </c>
      <c r="B861" s="9" t="s">
        <v>58</v>
      </c>
      <c r="C861" s="9" t="s">
        <v>146</v>
      </c>
      <c r="D861" s="9" t="str">
        <f t="shared" si="30"/>
        <v>MANABI|SANTA ANA</v>
      </c>
      <c r="E861" s="9" t="str">
        <f t="shared" si="31"/>
        <v>MANABI|SANTA ANA|SAN PABLO</v>
      </c>
      <c r="I861" s="36"/>
    </row>
    <row r="862" spans="1:9">
      <c r="A862" s="9" t="s">
        <v>742</v>
      </c>
      <c r="B862" s="9" t="s">
        <v>58</v>
      </c>
      <c r="C862" s="9" t="s">
        <v>58</v>
      </c>
      <c r="D862" s="9" t="str">
        <f t="shared" si="30"/>
        <v>MANABI|SANTA ANA</v>
      </c>
      <c r="E862" s="9" t="str">
        <f t="shared" si="31"/>
        <v>MANABI|SANTA ANA|SANTA ANA</v>
      </c>
      <c r="I862" s="36"/>
    </row>
    <row r="863" spans="1:9">
      <c r="A863" s="9" t="s">
        <v>742</v>
      </c>
      <c r="B863" s="9" t="s">
        <v>58</v>
      </c>
      <c r="C863" s="9" t="s">
        <v>811</v>
      </c>
      <c r="D863" s="9" t="str">
        <f t="shared" si="30"/>
        <v>MANABI|SANTA ANA</v>
      </c>
      <c r="E863" s="9" t="str">
        <f t="shared" si="31"/>
        <v>MANABI|SANTA ANA|SANTA ANA DE VUELTA LARGA</v>
      </c>
      <c r="I863" s="36"/>
    </row>
    <row r="864" spans="1:9">
      <c r="A864" s="9" t="s">
        <v>742</v>
      </c>
      <c r="B864" s="9" t="s">
        <v>62</v>
      </c>
      <c r="C864" s="9" t="s">
        <v>812</v>
      </c>
      <c r="D864" s="9" t="str">
        <f t="shared" si="30"/>
        <v>MANABI|SUCRE</v>
      </c>
      <c r="E864" s="9" t="str">
        <f t="shared" si="31"/>
        <v>MANABI|SUCRE|BAHIA DE CARAQUEZ</v>
      </c>
      <c r="I864" s="36"/>
    </row>
    <row r="865" spans="1:9">
      <c r="A865" s="9" t="s">
        <v>742</v>
      </c>
      <c r="B865" s="9" t="s">
        <v>62</v>
      </c>
      <c r="C865" s="9" t="s">
        <v>813</v>
      </c>
      <c r="D865" s="9" t="str">
        <f t="shared" si="30"/>
        <v>MANABI|SUCRE</v>
      </c>
      <c r="E865" s="9" t="str">
        <f t="shared" si="31"/>
        <v>MANABI|SUCRE|CHARAPOTO</v>
      </c>
      <c r="I865" s="36"/>
    </row>
    <row r="866" spans="1:9">
      <c r="A866" s="9" t="s">
        <v>742</v>
      </c>
      <c r="B866" s="9" t="s">
        <v>62</v>
      </c>
      <c r="C866" s="9" t="s">
        <v>814</v>
      </c>
      <c r="D866" s="9" t="str">
        <f t="shared" si="30"/>
        <v>MANABI|SUCRE</v>
      </c>
      <c r="E866" s="9" t="str">
        <f t="shared" si="31"/>
        <v>MANABI|SUCRE|LEONIDAS PLAZA GUTIERREZ</v>
      </c>
      <c r="I866" s="36"/>
    </row>
    <row r="867" spans="1:9">
      <c r="A867" s="9" t="s">
        <v>742</v>
      </c>
      <c r="B867" s="9" t="s">
        <v>62</v>
      </c>
      <c r="C867" s="9" t="s">
        <v>194</v>
      </c>
      <c r="D867" s="9" t="str">
        <f t="shared" si="30"/>
        <v>MANABI|SUCRE</v>
      </c>
      <c r="E867" s="9" t="str">
        <f t="shared" si="31"/>
        <v>MANABI|SUCRE|SAN ISIDRO</v>
      </c>
      <c r="I867" s="36"/>
    </row>
    <row r="868" spans="1:9">
      <c r="A868" s="9" t="s">
        <v>742</v>
      </c>
      <c r="B868" s="9" t="s">
        <v>815</v>
      </c>
      <c r="C868" s="9" t="s">
        <v>816</v>
      </c>
      <c r="D868" s="9" t="str">
        <f t="shared" si="30"/>
        <v>MANABI|TOSAGUA</v>
      </c>
      <c r="E868" s="9" t="str">
        <f t="shared" si="31"/>
        <v>MANABI|TOSAGUA|ANGEL PEDRO GILER</v>
      </c>
      <c r="I868" s="36"/>
    </row>
    <row r="869" spans="1:9">
      <c r="A869" s="9" t="s">
        <v>742</v>
      </c>
      <c r="B869" s="9" t="s">
        <v>815</v>
      </c>
      <c r="C869" s="9" t="s">
        <v>817</v>
      </c>
      <c r="D869" s="9" t="str">
        <f t="shared" si="30"/>
        <v>MANABI|TOSAGUA</v>
      </c>
      <c r="E869" s="9" t="str">
        <f t="shared" si="31"/>
        <v>MANABI|TOSAGUA|BACHILLERO</v>
      </c>
      <c r="I869" s="36"/>
    </row>
    <row r="870" spans="1:9">
      <c r="A870" s="9" t="s">
        <v>742</v>
      </c>
      <c r="B870" s="9" t="s">
        <v>815</v>
      </c>
      <c r="C870" s="9" t="s">
        <v>815</v>
      </c>
      <c r="D870" s="9" t="str">
        <f t="shared" si="30"/>
        <v>MANABI|TOSAGUA</v>
      </c>
      <c r="E870" s="9" t="str">
        <f t="shared" si="31"/>
        <v>MANABI|TOSAGUA|TOSAGUA</v>
      </c>
      <c r="I870" s="36"/>
    </row>
    <row r="871" spans="1:9">
      <c r="A871" s="9" t="s">
        <v>818</v>
      </c>
      <c r="B871" s="9" t="s">
        <v>819</v>
      </c>
      <c r="C871" s="9" t="s">
        <v>820</v>
      </c>
      <c r="D871" s="9" t="str">
        <f t="shared" si="30"/>
        <v>MORONA SANTIAGO|GUALAQUIZA</v>
      </c>
      <c r="E871" s="9" t="str">
        <f t="shared" si="31"/>
        <v>MORONA SANTIAGO|GUALAQUIZA|AMAZONAS</v>
      </c>
      <c r="I871" s="36"/>
    </row>
    <row r="872" spans="1:9">
      <c r="A872" s="9" t="s">
        <v>818</v>
      </c>
      <c r="B872" s="9" t="s">
        <v>819</v>
      </c>
      <c r="C872" s="9" t="s">
        <v>821</v>
      </c>
      <c r="D872" s="9" t="str">
        <f t="shared" si="30"/>
        <v>MORONA SANTIAGO|GUALAQUIZA</v>
      </c>
      <c r="E872" s="9" t="str">
        <f t="shared" si="31"/>
        <v>MORONA SANTIAGO|GUALAQUIZA|BERMEJOS</v>
      </c>
      <c r="I872" s="36"/>
    </row>
    <row r="873" spans="1:9">
      <c r="A873" s="9" t="s">
        <v>818</v>
      </c>
      <c r="B873" s="9" t="s">
        <v>819</v>
      </c>
      <c r="C873" s="9" t="s">
        <v>822</v>
      </c>
      <c r="D873" s="9" t="str">
        <f t="shared" si="30"/>
        <v>MORONA SANTIAGO|GUALAQUIZA</v>
      </c>
      <c r="E873" s="9" t="str">
        <f t="shared" si="31"/>
        <v>MORONA SANTIAGO|GUALAQUIZA|BOMBOIZA</v>
      </c>
      <c r="I873" s="36"/>
    </row>
    <row r="874" spans="1:9">
      <c r="A874" s="9" t="s">
        <v>818</v>
      </c>
      <c r="B874" s="9" t="s">
        <v>819</v>
      </c>
      <c r="C874" s="9" t="s">
        <v>1314</v>
      </c>
      <c r="D874" s="9" t="str">
        <f t="shared" si="30"/>
        <v>MORONA SANTIAGO|GUALAQUIZA</v>
      </c>
      <c r="E874" s="9" t="str">
        <f t="shared" si="31"/>
        <v>MORONA SANTIAGO|GUALAQUIZA|CHIGUINDA</v>
      </c>
      <c r="I874" s="36"/>
    </row>
    <row r="875" spans="1:9">
      <c r="A875" s="9" t="s">
        <v>818</v>
      </c>
      <c r="B875" s="9" t="s">
        <v>819</v>
      </c>
      <c r="C875" s="9" t="s">
        <v>823</v>
      </c>
      <c r="D875" s="9" t="str">
        <f t="shared" si="30"/>
        <v>MORONA SANTIAGO|GUALAQUIZA</v>
      </c>
      <c r="E875" s="9" t="str">
        <f t="shared" si="31"/>
        <v>MORONA SANTIAGO|GUALAQUIZA|EL IDEAL</v>
      </c>
      <c r="I875" s="36"/>
    </row>
    <row r="876" spans="1:9">
      <c r="A876" s="9" t="s">
        <v>818</v>
      </c>
      <c r="B876" s="9" t="s">
        <v>819</v>
      </c>
      <c r="C876" s="9" t="s">
        <v>251</v>
      </c>
      <c r="D876" s="9" t="str">
        <f t="shared" si="30"/>
        <v>MORONA SANTIAGO|GUALAQUIZA</v>
      </c>
      <c r="E876" s="9" t="str">
        <f t="shared" si="31"/>
        <v>MORONA SANTIAGO|GUALAQUIZA|EL ROSARIO</v>
      </c>
      <c r="I876" s="36"/>
    </row>
    <row r="877" spans="1:9">
      <c r="A877" s="9" t="s">
        <v>818</v>
      </c>
      <c r="B877" s="9" t="s">
        <v>819</v>
      </c>
      <c r="C877" s="9" t="s">
        <v>819</v>
      </c>
      <c r="D877" s="9" t="str">
        <f t="shared" si="30"/>
        <v>MORONA SANTIAGO|GUALAQUIZA</v>
      </c>
      <c r="E877" s="9" t="str">
        <f t="shared" si="31"/>
        <v>MORONA SANTIAGO|GUALAQUIZA|GUALAQUIZA</v>
      </c>
      <c r="I877" s="36"/>
    </row>
    <row r="878" spans="1:9">
      <c r="A878" s="9" t="s">
        <v>818</v>
      </c>
      <c r="B878" s="9" t="s">
        <v>819</v>
      </c>
      <c r="C878" s="9" t="s">
        <v>824</v>
      </c>
      <c r="D878" s="9" t="str">
        <f t="shared" si="30"/>
        <v>MORONA SANTIAGO|GUALAQUIZA</v>
      </c>
      <c r="E878" s="9" t="str">
        <f t="shared" si="31"/>
        <v>MORONA SANTIAGO|GUALAQUIZA|MERCEDES MOLINA</v>
      </c>
      <c r="I878" s="36"/>
    </row>
    <row r="879" spans="1:9">
      <c r="A879" s="9" t="s">
        <v>818</v>
      </c>
      <c r="B879" s="9" t="s">
        <v>819</v>
      </c>
      <c r="C879" s="9" t="s">
        <v>825</v>
      </c>
      <c r="D879" s="9" t="str">
        <f t="shared" si="30"/>
        <v>MORONA SANTIAGO|GUALAQUIZA</v>
      </c>
      <c r="E879" s="9" t="str">
        <f t="shared" si="31"/>
        <v>MORONA SANTIAGO|GUALAQUIZA|NUEVA TARQUI</v>
      </c>
      <c r="I879" s="36"/>
    </row>
    <row r="880" spans="1:9">
      <c r="A880" s="9" t="s">
        <v>818</v>
      </c>
      <c r="B880" s="9" t="s">
        <v>819</v>
      </c>
      <c r="C880" s="9" t="s">
        <v>826</v>
      </c>
      <c r="D880" s="9" t="str">
        <f t="shared" si="30"/>
        <v>MORONA SANTIAGO|GUALAQUIZA</v>
      </c>
      <c r="E880" s="9" t="str">
        <f t="shared" si="31"/>
        <v>MORONA SANTIAGO|GUALAQUIZA|SAN MIGUEL DE CUYES</v>
      </c>
      <c r="I880" s="36"/>
    </row>
    <row r="881" spans="1:9">
      <c r="A881" s="9" t="s">
        <v>818</v>
      </c>
      <c r="B881" s="9" t="s">
        <v>827</v>
      </c>
      <c r="C881" s="9" t="s">
        <v>828</v>
      </c>
      <c r="D881" s="9" t="str">
        <f t="shared" si="30"/>
        <v>MORONA SANTIAGO|HUAMBOYA</v>
      </c>
      <c r="E881" s="9" t="str">
        <f t="shared" si="31"/>
        <v>MORONA SANTIAGO|HUAMBOYA|CHIGUAZA</v>
      </c>
      <c r="I881" s="36"/>
    </row>
    <row r="882" spans="1:9">
      <c r="A882" s="9" t="s">
        <v>818</v>
      </c>
      <c r="B882" s="9" t="s">
        <v>827</v>
      </c>
      <c r="C882" s="9" t="s">
        <v>827</v>
      </c>
      <c r="D882" s="9" t="str">
        <f t="shared" si="30"/>
        <v>MORONA SANTIAGO|HUAMBOYA</v>
      </c>
      <c r="E882" s="9" t="str">
        <f t="shared" si="31"/>
        <v>MORONA SANTIAGO|HUAMBOYA|HUAMBOYA</v>
      </c>
      <c r="I882" s="36"/>
    </row>
    <row r="883" spans="1:9">
      <c r="A883" s="9" t="s">
        <v>818</v>
      </c>
      <c r="B883" s="9" t="s">
        <v>829</v>
      </c>
      <c r="C883" s="9" t="s">
        <v>830</v>
      </c>
      <c r="D883" s="9" t="str">
        <f t="shared" si="30"/>
        <v>MORONA SANTIAGO|LIMON INDANZA</v>
      </c>
      <c r="E883" s="9" t="str">
        <f t="shared" si="31"/>
        <v>MORONA SANTIAGO|LIMON INDANZA|GRAL. LEONIDAS PLAZA GUTIERREZ</v>
      </c>
      <c r="I883" s="36"/>
    </row>
    <row r="884" spans="1:9">
      <c r="A884" s="9" t="s">
        <v>818</v>
      </c>
      <c r="B884" s="9" t="s">
        <v>829</v>
      </c>
      <c r="C884" s="9" t="s">
        <v>831</v>
      </c>
      <c r="D884" s="9" t="str">
        <f t="shared" si="30"/>
        <v>MORONA SANTIAGO|LIMON INDANZA</v>
      </c>
      <c r="E884" s="9" t="str">
        <f t="shared" si="31"/>
        <v>MORONA SANTIAGO|LIMON INDANZA|INDANZA</v>
      </c>
      <c r="I884" s="36"/>
    </row>
    <row r="885" spans="1:9">
      <c r="A885" s="9" t="s">
        <v>818</v>
      </c>
      <c r="B885" s="9" t="s">
        <v>829</v>
      </c>
      <c r="C885" s="9" t="s">
        <v>173</v>
      </c>
      <c r="D885" s="9" t="str">
        <f t="shared" si="30"/>
        <v>MORONA SANTIAGO|LIMON INDANZA</v>
      </c>
      <c r="E885" s="9" t="str">
        <f t="shared" si="31"/>
        <v>MORONA SANTIAGO|LIMON INDANZA|SAN ANTONIO</v>
      </c>
      <c r="I885" s="36"/>
    </row>
    <row r="886" spans="1:9">
      <c r="A886" s="9" t="s">
        <v>818</v>
      </c>
      <c r="B886" s="9" t="s">
        <v>829</v>
      </c>
      <c r="C886" s="9" t="s">
        <v>832</v>
      </c>
      <c r="D886" s="9" t="str">
        <f t="shared" si="30"/>
        <v>MORONA SANTIAGO|LIMON INDANZA</v>
      </c>
      <c r="E886" s="9" t="str">
        <f t="shared" si="31"/>
        <v>MORONA SANTIAGO|LIMON INDANZA|SAN MIGUEL DE CONCHAY</v>
      </c>
      <c r="I886" s="36"/>
    </row>
    <row r="887" spans="1:9">
      <c r="A887" s="9" t="s">
        <v>818</v>
      </c>
      <c r="B887" s="9" t="s">
        <v>829</v>
      </c>
      <c r="C887" s="9" t="s">
        <v>833</v>
      </c>
      <c r="D887" s="9" t="str">
        <f t="shared" si="30"/>
        <v>MORONA SANTIAGO|LIMON INDANZA</v>
      </c>
      <c r="E887" s="9" t="str">
        <f t="shared" si="31"/>
        <v>MORONA SANTIAGO|LIMON INDANZA|SANTA SUSANA DE CHIVIAZA</v>
      </c>
      <c r="I887" s="36"/>
    </row>
    <row r="888" spans="1:9">
      <c r="A888" s="9" t="s">
        <v>818</v>
      </c>
      <c r="B888" s="9" t="s">
        <v>829</v>
      </c>
      <c r="C888" s="9" t="s">
        <v>834</v>
      </c>
      <c r="D888" s="9" t="str">
        <f t="shared" si="30"/>
        <v>MORONA SANTIAGO|LIMON INDANZA</v>
      </c>
      <c r="E888" s="9" t="str">
        <f t="shared" si="31"/>
        <v>MORONA SANTIAGO|LIMON INDANZA|YUNGANZA</v>
      </c>
      <c r="I888" s="36"/>
    </row>
    <row r="889" spans="1:9">
      <c r="A889" s="9" t="s">
        <v>818</v>
      </c>
      <c r="B889" s="9" t="s">
        <v>835</v>
      </c>
      <c r="C889" s="9" t="s">
        <v>835</v>
      </c>
      <c r="D889" s="9" t="str">
        <f t="shared" si="30"/>
        <v>MORONA SANTIAGO|LOGRONO</v>
      </c>
      <c r="E889" s="9" t="str">
        <f t="shared" si="31"/>
        <v>MORONA SANTIAGO|LOGRONO|LOGRONO</v>
      </c>
      <c r="I889" s="36"/>
    </row>
    <row r="890" spans="1:9">
      <c r="A890" s="9" t="s">
        <v>818</v>
      </c>
      <c r="B890" s="9" t="s">
        <v>835</v>
      </c>
      <c r="C890" s="9" t="s">
        <v>836</v>
      </c>
      <c r="D890" s="9" t="str">
        <f t="shared" si="30"/>
        <v>MORONA SANTIAGO|LOGRONO</v>
      </c>
      <c r="E890" s="9" t="str">
        <f t="shared" si="31"/>
        <v>MORONA SANTIAGO|LOGRONO|SHIMPIS</v>
      </c>
      <c r="I890" s="36"/>
    </row>
    <row r="891" spans="1:9">
      <c r="A891" s="9" t="s">
        <v>818</v>
      </c>
      <c r="B891" s="9" t="s">
        <v>835</v>
      </c>
      <c r="C891" s="9" t="s">
        <v>837</v>
      </c>
      <c r="D891" s="9" t="str">
        <f t="shared" si="30"/>
        <v>MORONA SANTIAGO|LOGRONO</v>
      </c>
      <c r="E891" s="9" t="str">
        <f t="shared" si="31"/>
        <v>MORONA SANTIAGO|LOGRONO|YAUPI</v>
      </c>
      <c r="I891" s="36"/>
    </row>
    <row r="892" spans="1:9">
      <c r="A892" s="9" t="s">
        <v>818</v>
      </c>
      <c r="B892" s="9" t="s">
        <v>838</v>
      </c>
      <c r="C892" s="9" t="s">
        <v>839</v>
      </c>
      <c r="D892" s="9" t="str">
        <f t="shared" si="30"/>
        <v>MORONA SANTIAGO|MORONA</v>
      </c>
      <c r="E892" s="9" t="str">
        <f t="shared" si="31"/>
        <v>MORONA SANTIAGO|MORONA|ALSHI</v>
      </c>
      <c r="I892" s="36"/>
    </row>
    <row r="893" spans="1:9">
      <c r="A893" s="9" t="s">
        <v>818</v>
      </c>
      <c r="B893" s="9" t="s">
        <v>838</v>
      </c>
      <c r="C893" s="9" t="s">
        <v>840</v>
      </c>
      <c r="D893" s="9" t="str">
        <f t="shared" si="30"/>
        <v>MORONA SANTIAGO|MORONA</v>
      </c>
      <c r="E893" s="9" t="str">
        <f t="shared" si="31"/>
        <v>MORONA SANTIAGO|MORONA|CUCHAENTZA</v>
      </c>
      <c r="I893" s="36"/>
    </row>
    <row r="894" spans="1:9">
      <c r="A894" s="9" t="s">
        <v>818</v>
      </c>
      <c r="B894" s="9" t="s">
        <v>838</v>
      </c>
      <c r="C894" s="9" t="s">
        <v>841</v>
      </c>
      <c r="D894" s="9" t="str">
        <f t="shared" si="30"/>
        <v>MORONA SANTIAGO|MORONA</v>
      </c>
      <c r="E894" s="9" t="str">
        <f t="shared" si="31"/>
        <v>MORONA SANTIAGO|MORONA|GENERAL PROANO</v>
      </c>
      <c r="I894" s="36"/>
    </row>
    <row r="895" spans="1:9">
      <c r="A895" s="9" t="s">
        <v>818</v>
      </c>
      <c r="B895" s="9" t="s">
        <v>838</v>
      </c>
      <c r="C895" s="9" t="s">
        <v>842</v>
      </c>
      <c r="D895" s="9" t="str">
        <f t="shared" si="30"/>
        <v>MORONA SANTIAGO|MORONA</v>
      </c>
      <c r="E895" s="9" t="str">
        <f t="shared" si="31"/>
        <v>MORONA SANTIAGO|MORONA|MACAS</v>
      </c>
      <c r="I895" s="36"/>
    </row>
    <row r="896" spans="1:9">
      <c r="A896" s="9" t="s">
        <v>818</v>
      </c>
      <c r="B896" s="9" t="s">
        <v>838</v>
      </c>
      <c r="C896" s="9" t="s">
        <v>843</v>
      </c>
      <c r="D896" s="9" t="str">
        <f t="shared" si="30"/>
        <v>MORONA SANTIAGO|MORONA</v>
      </c>
      <c r="E896" s="9" t="str">
        <f t="shared" si="31"/>
        <v>MORONA SANTIAGO|MORONA|RIO BLANCO</v>
      </c>
      <c r="I896" s="36"/>
    </row>
    <row r="897" spans="1:9">
      <c r="A897" s="9" t="s">
        <v>818</v>
      </c>
      <c r="B897" s="9" t="s">
        <v>838</v>
      </c>
      <c r="C897" s="9" t="s">
        <v>194</v>
      </c>
      <c r="D897" s="9" t="str">
        <f t="shared" si="30"/>
        <v>MORONA SANTIAGO|MORONA</v>
      </c>
      <c r="E897" s="9" t="str">
        <f t="shared" si="31"/>
        <v>MORONA SANTIAGO|MORONA|SAN ISIDRO</v>
      </c>
      <c r="I897" s="36"/>
    </row>
    <row r="898" spans="1:9">
      <c r="A898" s="9" t="s">
        <v>818</v>
      </c>
      <c r="B898" s="9" t="s">
        <v>838</v>
      </c>
      <c r="C898" s="9" t="s">
        <v>844</v>
      </c>
      <c r="D898" s="9" t="str">
        <f t="shared" ref="D898:D961" si="32">_xlfn.CONCAT(A898&amp;"|"&amp;B898)</f>
        <v>MORONA SANTIAGO|MORONA</v>
      </c>
      <c r="E898" s="9" t="str">
        <f t="shared" ref="E898:E961" si="33">_xlfn.CONCAT(A898,"|",B898,"|",C898)</f>
        <v>MORONA SANTIAGO|MORONA|SEVILLA DON BOSCO</v>
      </c>
      <c r="I898" s="36"/>
    </row>
    <row r="899" spans="1:9">
      <c r="A899" s="9" t="s">
        <v>818</v>
      </c>
      <c r="B899" s="9" t="s">
        <v>838</v>
      </c>
      <c r="C899" s="9" t="s">
        <v>845</v>
      </c>
      <c r="D899" s="9" t="str">
        <f t="shared" si="32"/>
        <v>MORONA SANTIAGO|MORONA</v>
      </c>
      <c r="E899" s="9" t="str">
        <f t="shared" si="33"/>
        <v>MORONA SANTIAGO|MORONA|SINAI</v>
      </c>
      <c r="I899" s="36"/>
    </row>
    <row r="900" spans="1:9">
      <c r="A900" s="9" t="s">
        <v>818</v>
      </c>
      <c r="B900" s="9" t="s">
        <v>838</v>
      </c>
      <c r="C900" s="9" t="s">
        <v>846</v>
      </c>
      <c r="D900" s="9" t="str">
        <f t="shared" si="32"/>
        <v>MORONA SANTIAGO|MORONA</v>
      </c>
      <c r="E900" s="9" t="str">
        <f t="shared" si="33"/>
        <v>MORONA SANTIAGO|MORONA|ZUNA</v>
      </c>
      <c r="I900" s="36"/>
    </row>
    <row r="901" spans="1:9">
      <c r="A901" s="9" t="s">
        <v>818</v>
      </c>
      <c r="B901" s="9" t="s">
        <v>847</v>
      </c>
      <c r="C901" s="9" t="s">
        <v>847</v>
      </c>
      <c r="D901" s="9" t="str">
        <f t="shared" si="32"/>
        <v>MORONA SANTIAGO|PABLO SEXTO</v>
      </c>
      <c r="E901" s="9" t="str">
        <f t="shared" si="33"/>
        <v>MORONA SANTIAGO|PABLO SEXTO|PABLO SEXTO</v>
      </c>
      <c r="I901" s="36"/>
    </row>
    <row r="902" spans="1:9">
      <c r="A902" s="9" t="s">
        <v>818</v>
      </c>
      <c r="B902" s="9" t="s">
        <v>848</v>
      </c>
      <c r="C902" s="9" t="s">
        <v>849</v>
      </c>
      <c r="D902" s="9" t="str">
        <f t="shared" si="32"/>
        <v>MORONA SANTIAGO|PALORA</v>
      </c>
      <c r="E902" s="9" t="str">
        <f t="shared" si="33"/>
        <v>MORONA SANTIAGO|PALORA|16 DE AGOSTO</v>
      </c>
      <c r="I902" s="36"/>
    </row>
    <row r="903" spans="1:9">
      <c r="A903" s="9" t="s">
        <v>818</v>
      </c>
      <c r="B903" s="9" t="s">
        <v>848</v>
      </c>
      <c r="C903" s="9" t="s">
        <v>850</v>
      </c>
      <c r="D903" s="9" t="str">
        <f t="shared" si="32"/>
        <v>MORONA SANTIAGO|PALORA</v>
      </c>
      <c r="E903" s="9" t="str">
        <f t="shared" si="33"/>
        <v>MORONA SANTIAGO|PALORA|ARAPICOS</v>
      </c>
      <c r="I903" s="36"/>
    </row>
    <row r="904" spans="1:9">
      <c r="A904" s="9" t="s">
        <v>818</v>
      </c>
      <c r="B904" s="9" t="s">
        <v>848</v>
      </c>
      <c r="C904" s="9" t="s">
        <v>246</v>
      </c>
      <c r="D904" s="9" t="str">
        <f t="shared" si="32"/>
        <v>MORONA SANTIAGO|PALORA</v>
      </c>
      <c r="E904" s="9" t="str">
        <f t="shared" si="33"/>
        <v>MORONA SANTIAGO|PALORA|CUMANDA</v>
      </c>
      <c r="I904" s="36"/>
    </row>
    <row r="905" spans="1:9">
      <c r="A905" s="9" t="s">
        <v>818</v>
      </c>
      <c r="B905" s="9" t="s">
        <v>848</v>
      </c>
      <c r="C905" s="9" t="s">
        <v>848</v>
      </c>
      <c r="D905" s="9" t="str">
        <f t="shared" si="32"/>
        <v>MORONA SANTIAGO|PALORA</v>
      </c>
      <c r="E905" s="9" t="str">
        <f t="shared" si="33"/>
        <v>MORONA SANTIAGO|PALORA|PALORA</v>
      </c>
      <c r="I905" s="36"/>
    </row>
    <row r="906" spans="1:9">
      <c r="A906" s="9" t="s">
        <v>818</v>
      </c>
      <c r="B906" s="9" t="s">
        <v>848</v>
      </c>
      <c r="C906" s="9" t="s">
        <v>851</v>
      </c>
      <c r="D906" s="9" t="str">
        <f t="shared" si="32"/>
        <v>MORONA SANTIAGO|PALORA</v>
      </c>
      <c r="E906" s="9" t="str">
        <f t="shared" si="33"/>
        <v>MORONA SANTIAGO|PALORA|SANGAY</v>
      </c>
      <c r="I906" s="36"/>
    </row>
    <row r="907" spans="1:9">
      <c r="A907" s="9" t="s">
        <v>818</v>
      </c>
      <c r="B907" s="9" t="s">
        <v>852</v>
      </c>
      <c r="C907" s="9" t="s">
        <v>853</v>
      </c>
      <c r="D907" s="9" t="str">
        <f t="shared" si="32"/>
        <v>MORONA SANTIAGO|SAN JUAN BOSCO</v>
      </c>
      <c r="E907" s="9" t="str">
        <f t="shared" si="33"/>
        <v>MORONA SANTIAGO|SAN JUAN BOSCO|PAN DE AZUCAR</v>
      </c>
      <c r="I907" s="36"/>
    </row>
    <row r="908" spans="1:9">
      <c r="A908" s="9" t="s">
        <v>818</v>
      </c>
      <c r="B908" s="9" t="s">
        <v>852</v>
      </c>
      <c r="C908" s="9" t="s">
        <v>854</v>
      </c>
      <c r="D908" s="9" t="str">
        <f t="shared" si="32"/>
        <v>MORONA SANTIAGO|SAN JUAN BOSCO</v>
      </c>
      <c r="E908" s="9" t="str">
        <f t="shared" si="33"/>
        <v>MORONA SANTIAGO|SAN JUAN BOSCO|SAN CARLOS DE LIMON</v>
      </c>
      <c r="I908" s="36"/>
    </row>
    <row r="909" spans="1:9">
      <c r="A909" s="9" t="s">
        <v>818</v>
      </c>
      <c r="B909" s="9" t="s">
        <v>852</v>
      </c>
      <c r="C909" s="9" t="s">
        <v>855</v>
      </c>
      <c r="D909" s="9" t="str">
        <f t="shared" si="32"/>
        <v>MORONA SANTIAGO|SAN JUAN BOSCO</v>
      </c>
      <c r="E909" s="9" t="str">
        <f t="shared" si="33"/>
        <v>MORONA SANTIAGO|SAN JUAN BOSCO|SAN JACINTO DE WAKAMBEIS</v>
      </c>
      <c r="I909" s="36"/>
    </row>
    <row r="910" spans="1:9">
      <c r="A910" s="9" t="s">
        <v>818</v>
      </c>
      <c r="B910" s="9" t="s">
        <v>852</v>
      </c>
      <c r="C910" s="9" t="s">
        <v>852</v>
      </c>
      <c r="D910" s="9" t="str">
        <f t="shared" si="32"/>
        <v>MORONA SANTIAGO|SAN JUAN BOSCO</v>
      </c>
      <c r="E910" s="9" t="str">
        <f t="shared" si="33"/>
        <v>MORONA SANTIAGO|SAN JUAN BOSCO|SAN JUAN BOSCO</v>
      </c>
      <c r="I910" s="36"/>
    </row>
    <row r="911" spans="1:9">
      <c r="A911" s="9" t="s">
        <v>818</v>
      </c>
      <c r="B911" s="9" t="s">
        <v>852</v>
      </c>
      <c r="C911" s="9" t="s">
        <v>856</v>
      </c>
      <c r="D911" s="9" t="str">
        <f t="shared" si="32"/>
        <v>MORONA SANTIAGO|SAN JUAN BOSCO</v>
      </c>
      <c r="E911" s="9" t="str">
        <f t="shared" si="33"/>
        <v>MORONA SANTIAGO|SAN JUAN BOSCO|SANTIAGO DE PANANZA</v>
      </c>
      <c r="I911" s="36"/>
    </row>
    <row r="912" spans="1:9">
      <c r="A912" s="9" t="s">
        <v>818</v>
      </c>
      <c r="B912" s="9" t="s">
        <v>147</v>
      </c>
      <c r="C912" s="9" t="s">
        <v>857</v>
      </c>
      <c r="D912" s="9" t="str">
        <f t="shared" si="32"/>
        <v>MORONA SANTIAGO|SANTIAGO</v>
      </c>
      <c r="E912" s="9" t="str">
        <f t="shared" si="33"/>
        <v>MORONA SANTIAGO|SANTIAGO|CHUPIANZA</v>
      </c>
      <c r="I912" s="36"/>
    </row>
    <row r="913" spans="1:9">
      <c r="A913" s="9" t="s">
        <v>818</v>
      </c>
      <c r="B913" s="9" t="s">
        <v>147</v>
      </c>
      <c r="C913" s="9" t="s">
        <v>858</v>
      </c>
      <c r="D913" s="9" t="str">
        <f t="shared" si="32"/>
        <v>MORONA SANTIAGO|SANTIAGO</v>
      </c>
      <c r="E913" s="9" t="str">
        <f t="shared" si="33"/>
        <v>MORONA SANTIAGO|SANTIAGO|COPAL</v>
      </c>
      <c r="I913" s="36"/>
    </row>
    <row r="914" spans="1:9">
      <c r="A914" s="9" t="s">
        <v>818</v>
      </c>
      <c r="B914" s="9" t="s">
        <v>147</v>
      </c>
      <c r="C914" s="9" t="s">
        <v>859</v>
      </c>
      <c r="D914" s="9" t="str">
        <f t="shared" si="32"/>
        <v>MORONA SANTIAGO|SANTIAGO</v>
      </c>
      <c r="E914" s="9" t="str">
        <f t="shared" si="33"/>
        <v>MORONA SANTIAGO|SANTIAGO|PATUCA</v>
      </c>
      <c r="I914" s="36"/>
    </row>
    <row r="915" spans="1:9">
      <c r="A915" s="9" t="s">
        <v>818</v>
      </c>
      <c r="B915" s="9" t="s">
        <v>147</v>
      </c>
      <c r="C915" s="9" t="s">
        <v>860</v>
      </c>
      <c r="D915" s="9" t="str">
        <f t="shared" si="32"/>
        <v>MORONA SANTIAGO|SANTIAGO</v>
      </c>
      <c r="E915" s="9" t="str">
        <f t="shared" si="33"/>
        <v>MORONA SANTIAGO|SANTIAGO|SAN FRANCISCO DE CHINIMBIMI</v>
      </c>
      <c r="I915" s="36"/>
    </row>
    <row r="916" spans="1:9">
      <c r="A916" s="9" t="s">
        <v>818</v>
      </c>
      <c r="B916" s="9" t="s">
        <v>147</v>
      </c>
      <c r="C916" s="9" t="s">
        <v>861</v>
      </c>
      <c r="D916" s="9" t="str">
        <f t="shared" si="32"/>
        <v>MORONA SANTIAGO|SANTIAGO</v>
      </c>
      <c r="E916" s="9" t="str">
        <f t="shared" si="33"/>
        <v>MORONA SANTIAGO|SANTIAGO|SAN LUIS DE EL ACHO</v>
      </c>
      <c r="I916" s="36"/>
    </row>
    <row r="917" spans="1:9">
      <c r="A917" s="9" t="s">
        <v>818</v>
      </c>
      <c r="B917" s="9" t="s">
        <v>147</v>
      </c>
      <c r="C917" s="9" t="s">
        <v>862</v>
      </c>
      <c r="D917" s="9" t="str">
        <f t="shared" si="32"/>
        <v>MORONA SANTIAGO|SANTIAGO</v>
      </c>
      <c r="E917" s="9" t="str">
        <f t="shared" si="33"/>
        <v>MORONA SANTIAGO|SANTIAGO|SANTIAGO DE MENDEZ</v>
      </c>
      <c r="I917" s="36"/>
    </row>
    <row r="918" spans="1:9">
      <c r="A918" s="9" t="s">
        <v>818</v>
      </c>
      <c r="B918" s="9" t="s">
        <v>147</v>
      </c>
      <c r="C918" s="9" t="s">
        <v>863</v>
      </c>
      <c r="D918" s="9" t="str">
        <f t="shared" si="32"/>
        <v>MORONA SANTIAGO|SANTIAGO</v>
      </c>
      <c r="E918" s="9" t="str">
        <f t="shared" si="33"/>
        <v>MORONA SANTIAGO|SANTIAGO|TAYUZA</v>
      </c>
      <c r="I918" s="36"/>
    </row>
    <row r="919" spans="1:9">
      <c r="A919" s="9" t="s">
        <v>818</v>
      </c>
      <c r="B919" s="9" t="s">
        <v>844</v>
      </c>
      <c r="C919" s="9" t="s">
        <v>844</v>
      </c>
      <c r="D919" s="9" t="str">
        <f t="shared" si="32"/>
        <v>MORONA SANTIAGO|SEVILLA DON BOSCO</v>
      </c>
      <c r="E919" s="9" t="str">
        <f t="shared" si="33"/>
        <v>MORONA SANTIAGO|SEVILLA DON BOSCO|SEVILLA DON BOSCO</v>
      </c>
      <c r="I919" s="36"/>
    </row>
    <row r="920" spans="1:9">
      <c r="A920" s="9" t="s">
        <v>818</v>
      </c>
      <c r="B920" s="9" t="s">
        <v>864</v>
      </c>
      <c r="C920" s="9" t="s">
        <v>122</v>
      </c>
      <c r="D920" s="9" t="str">
        <f t="shared" si="32"/>
        <v>MORONA SANTIAGO|SUCUA</v>
      </c>
      <c r="E920" s="9" t="str">
        <f t="shared" si="33"/>
        <v>MORONA SANTIAGO|SUCUA|ASUNCION</v>
      </c>
      <c r="I920" s="36"/>
    </row>
    <row r="921" spans="1:9">
      <c r="A921" s="9" t="s">
        <v>818</v>
      </c>
      <c r="B921" s="9" t="s">
        <v>864</v>
      </c>
      <c r="C921" s="9" t="s">
        <v>865</v>
      </c>
      <c r="D921" s="9" t="str">
        <f t="shared" si="32"/>
        <v>MORONA SANTIAGO|SUCUA</v>
      </c>
      <c r="E921" s="9" t="str">
        <f t="shared" si="33"/>
        <v>MORONA SANTIAGO|SUCUA|HUAMBI</v>
      </c>
      <c r="I921" s="36"/>
    </row>
    <row r="922" spans="1:9">
      <c r="A922" s="9" t="s">
        <v>818</v>
      </c>
      <c r="B922" s="9" t="s">
        <v>864</v>
      </c>
      <c r="C922" s="9" t="s">
        <v>866</v>
      </c>
      <c r="D922" s="9" t="str">
        <f t="shared" si="32"/>
        <v>MORONA SANTIAGO|SUCUA</v>
      </c>
      <c r="E922" s="9" t="str">
        <f t="shared" si="33"/>
        <v>MORONA SANTIAGO|SUCUA|SANTA MARIANITA DE JESUS</v>
      </c>
      <c r="I922" s="36"/>
    </row>
    <row r="923" spans="1:9">
      <c r="A923" s="9" t="s">
        <v>818</v>
      </c>
      <c r="B923" s="9" t="s">
        <v>864</v>
      </c>
      <c r="C923" s="9" t="s">
        <v>864</v>
      </c>
      <c r="D923" s="9" t="str">
        <f t="shared" si="32"/>
        <v>MORONA SANTIAGO|SUCUA</v>
      </c>
      <c r="E923" s="9" t="str">
        <f t="shared" si="33"/>
        <v>MORONA SANTIAGO|SUCUA|SUCUA</v>
      </c>
      <c r="I923" s="36"/>
    </row>
    <row r="924" spans="1:9">
      <c r="A924" s="9" t="s">
        <v>818</v>
      </c>
      <c r="B924" s="9" t="s">
        <v>867</v>
      </c>
      <c r="C924" s="9" t="s">
        <v>868</v>
      </c>
      <c r="D924" s="9" t="str">
        <f t="shared" si="32"/>
        <v>MORONA SANTIAGO|TAISHA</v>
      </c>
      <c r="E924" s="9" t="str">
        <f t="shared" si="33"/>
        <v>MORONA SANTIAGO|TAISHA|HUASAGA</v>
      </c>
      <c r="I924" s="36"/>
    </row>
    <row r="925" spans="1:9">
      <c r="A925" s="9" t="s">
        <v>818</v>
      </c>
      <c r="B925" s="9" t="s">
        <v>867</v>
      </c>
      <c r="C925" s="9" t="s">
        <v>869</v>
      </c>
      <c r="D925" s="9" t="str">
        <f t="shared" si="32"/>
        <v>MORONA SANTIAGO|TAISHA</v>
      </c>
      <c r="E925" s="9" t="str">
        <f t="shared" si="33"/>
        <v>MORONA SANTIAGO|TAISHA|MACUMA</v>
      </c>
      <c r="I925" s="36"/>
    </row>
    <row r="926" spans="1:9">
      <c r="A926" s="9" t="s">
        <v>818</v>
      </c>
      <c r="B926" s="9" t="s">
        <v>867</v>
      </c>
      <c r="C926" s="9" t="s">
        <v>870</v>
      </c>
      <c r="D926" s="9" t="str">
        <f t="shared" si="32"/>
        <v>MORONA SANTIAGO|TAISHA</v>
      </c>
      <c r="E926" s="9" t="str">
        <f t="shared" si="33"/>
        <v>MORONA SANTIAGO|TAISHA|PUMPUENTSA</v>
      </c>
      <c r="I926" s="36"/>
    </row>
    <row r="927" spans="1:9">
      <c r="A927" s="9" t="s">
        <v>818</v>
      </c>
      <c r="B927" s="9" t="s">
        <v>867</v>
      </c>
      <c r="C927" s="9" t="s">
        <v>867</v>
      </c>
      <c r="D927" s="9" t="str">
        <f t="shared" si="32"/>
        <v>MORONA SANTIAGO|TAISHA</v>
      </c>
      <c r="E927" s="9" t="str">
        <f t="shared" si="33"/>
        <v>MORONA SANTIAGO|TAISHA|TAISHA</v>
      </c>
      <c r="I927" s="36"/>
    </row>
    <row r="928" spans="1:9">
      <c r="A928" s="9" t="s">
        <v>818</v>
      </c>
      <c r="B928" s="9" t="s">
        <v>867</v>
      </c>
      <c r="C928" s="9" t="s">
        <v>871</v>
      </c>
      <c r="D928" s="9" t="str">
        <f t="shared" si="32"/>
        <v>MORONA SANTIAGO|TAISHA</v>
      </c>
      <c r="E928" s="9" t="str">
        <f t="shared" si="33"/>
        <v>MORONA SANTIAGO|TAISHA|TUUTINENTSA</v>
      </c>
      <c r="I928" s="36"/>
    </row>
    <row r="929" spans="1:9">
      <c r="A929" s="9" t="s">
        <v>818</v>
      </c>
      <c r="B929" s="9" t="s">
        <v>872</v>
      </c>
      <c r="C929" s="9" t="s">
        <v>873</v>
      </c>
      <c r="D929" s="9" t="str">
        <f t="shared" si="32"/>
        <v>MORONA SANTIAGO|TIWINTZA</v>
      </c>
      <c r="E929" s="9" t="str">
        <f t="shared" si="33"/>
        <v>MORONA SANTIAGO|TIWINTZA|SAN JOSE DE MORONA</v>
      </c>
      <c r="I929" s="36"/>
    </row>
    <row r="930" spans="1:9">
      <c r="A930" s="9" t="s">
        <v>818</v>
      </c>
      <c r="B930" s="9" t="s">
        <v>872</v>
      </c>
      <c r="C930" s="9" t="s">
        <v>147</v>
      </c>
      <c r="D930" s="9" t="str">
        <f t="shared" si="32"/>
        <v>MORONA SANTIAGO|TIWINTZA</v>
      </c>
      <c r="E930" s="9" t="str">
        <f t="shared" si="33"/>
        <v>MORONA SANTIAGO|TIWINTZA|SANTIAGO</v>
      </c>
      <c r="I930" s="36"/>
    </row>
    <row r="931" spans="1:9">
      <c r="A931" s="9" t="s">
        <v>874</v>
      </c>
      <c r="B931" s="9" t="s">
        <v>875</v>
      </c>
      <c r="C931" s="9" t="s">
        <v>875</v>
      </c>
      <c r="D931" s="9" t="str">
        <f t="shared" si="32"/>
        <v>NAPO|ARCHIDONA</v>
      </c>
      <c r="E931" s="9" t="str">
        <f t="shared" si="33"/>
        <v>NAPO|ARCHIDONA|ARCHIDONA</v>
      </c>
      <c r="I931" s="36"/>
    </row>
    <row r="932" spans="1:9">
      <c r="A932" s="9" t="s">
        <v>874</v>
      </c>
      <c r="B932" s="9" t="s">
        <v>875</v>
      </c>
      <c r="C932" s="9" t="s">
        <v>876</v>
      </c>
      <c r="D932" s="9" t="str">
        <f t="shared" si="32"/>
        <v>NAPO|ARCHIDONA</v>
      </c>
      <c r="E932" s="9" t="str">
        <f t="shared" si="33"/>
        <v>NAPO|ARCHIDONA|COTUNDO</v>
      </c>
      <c r="I932" s="36"/>
    </row>
    <row r="933" spans="1:9">
      <c r="A933" s="9" t="s">
        <v>874</v>
      </c>
      <c r="B933" s="9" t="s">
        <v>875</v>
      </c>
      <c r="C933" s="9" t="s">
        <v>877</v>
      </c>
      <c r="D933" s="9" t="str">
        <f t="shared" si="32"/>
        <v>NAPO|ARCHIDONA</v>
      </c>
      <c r="E933" s="9" t="str">
        <f t="shared" si="33"/>
        <v>NAPO|ARCHIDONA|HATUN SUMAKU</v>
      </c>
      <c r="I933" s="36"/>
    </row>
    <row r="934" spans="1:9">
      <c r="A934" s="9" t="s">
        <v>874</v>
      </c>
      <c r="B934" s="9" t="s">
        <v>875</v>
      </c>
      <c r="C934" s="9" t="s">
        <v>878</v>
      </c>
      <c r="D934" s="9" t="str">
        <f t="shared" si="32"/>
        <v>NAPO|ARCHIDONA</v>
      </c>
      <c r="E934" s="9" t="str">
        <f t="shared" si="33"/>
        <v>NAPO|ARCHIDONA|SAN PABLO DE USHPAYACU</v>
      </c>
      <c r="I934" s="36"/>
    </row>
    <row r="935" spans="1:9">
      <c r="A935" s="9" t="s">
        <v>874</v>
      </c>
      <c r="B935" s="9" t="s">
        <v>880</v>
      </c>
      <c r="C935" s="9" t="s">
        <v>880</v>
      </c>
      <c r="D935" s="9" t="str">
        <f t="shared" si="32"/>
        <v>NAPO|CARLOS JULIO AROSEMENA TOLA</v>
      </c>
      <c r="E935" s="9" t="str">
        <f t="shared" si="33"/>
        <v>NAPO|CARLOS JULIO AROSEMENA TOLA|CARLOS JULIO AROSEMENA TOLA</v>
      </c>
      <c r="I935" s="36"/>
    </row>
    <row r="936" spans="1:9">
      <c r="A936" s="9" t="s">
        <v>874</v>
      </c>
      <c r="B936" s="9" t="s">
        <v>881</v>
      </c>
      <c r="C936" s="9" t="s">
        <v>881</v>
      </c>
      <c r="D936" s="9" t="str">
        <f t="shared" si="32"/>
        <v>NAPO|EL CHACO</v>
      </c>
      <c r="E936" s="9" t="str">
        <f t="shared" si="33"/>
        <v>NAPO|EL CHACO|EL CHACO</v>
      </c>
      <c r="I936" s="36"/>
    </row>
    <row r="937" spans="1:9">
      <c r="A937" s="9" t="s">
        <v>874</v>
      </c>
      <c r="B937" s="9" t="s">
        <v>881</v>
      </c>
      <c r="C937" s="9" t="s">
        <v>882</v>
      </c>
      <c r="D937" s="9" t="str">
        <f t="shared" si="32"/>
        <v>NAPO|EL CHACO</v>
      </c>
      <c r="E937" s="9" t="str">
        <f t="shared" si="33"/>
        <v>NAPO|EL CHACO|GONZALO DIAZ DE PINEDA</v>
      </c>
      <c r="I937" s="36"/>
    </row>
    <row r="938" spans="1:9">
      <c r="A938" s="9" t="s">
        <v>874</v>
      </c>
      <c r="B938" s="9" t="s">
        <v>881</v>
      </c>
      <c r="C938" s="9" t="s">
        <v>883</v>
      </c>
      <c r="D938" s="9" t="str">
        <f t="shared" si="32"/>
        <v>NAPO|EL CHACO</v>
      </c>
      <c r="E938" s="9" t="str">
        <f t="shared" si="33"/>
        <v>NAPO|EL CHACO|LINARES</v>
      </c>
      <c r="I938" s="36"/>
    </row>
    <row r="939" spans="1:9">
      <c r="A939" s="9" t="s">
        <v>874</v>
      </c>
      <c r="B939" s="9" t="s">
        <v>881</v>
      </c>
      <c r="C939" s="9" t="s">
        <v>884</v>
      </c>
      <c r="D939" s="9" t="str">
        <f t="shared" si="32"/>
        <v>NAPO|EL CHACO</v>
      </c>
      <c r="E939" s="9" t="str">
        <f t="shared" si="33"/>
        <v>NAPO|EL CHACO|OYACACHI</v>
      </c>
      <c r="I939" s="36"/>
    </row>
    <row r="940" spans="1:9">
      <c r="A940" s="9" t="s">
        <v>874</v>
      </c>
      <c r="B940" s="9" t="s">
        <v>881</v>
      </c>
      <c r="C940" s="9" t="s">
        <v>390</v>
      </c>
      <c r="D940" s="9" t="str">
        <f t="shared" si="32"/>
        <v>NAPO|EL CHACO</v>
      </c>
      <c r="E940" s="9" t="str">
        <f t="shared" si="33"/>
        <v>NAPO|EL CHACO|SANTA ROSA</v>
      </c>
      <c r="I940" s="36"/>
    </row>
    <row r="941" spans="1:9">
      <c r="A941" s="9" t="s">
        <v>874</v>
      </c>
      <c r="B941" s="9" t="s">
        <v>881</v>
      </c>
      <c r="C941" s="9" t="s">
        <v>885</v>
      </c>
      <c r="D941" s="9" t="str">
        <f t="shared" si="32"/>
        <v>NAPO|EL CHACO</v>
      </c>
      <c r="E941" s="9" t="str">
        <f t="shared" si="33"/>
        <v>NAPO|EL CHACO|SARDINAS</v>
      </c>
      <c r="I941" s="36"/>
    </row>
    <row r="942" spans="1:9">
      <c r="A942" s="9" t="s">
        <v>874</v>
      </c>
      <c r="B942" s="9" t="s">
        <v>886</v>
      </c>
      <c r="C942" s="9" t="s">
        <v>887</v>
      </c>
      <c r="D942" s="9" t="str">
        <f t="shared" si="32"/>
        <v>NAPO|QUIJOS</v>
      </c>
      <c r="E942" s="9" t="str">
        <f t="shared" si="33"/>
        <v>NAPO|QUIJOS|BAEZA</v>
      </c>
      <c r="I942" s="36"/>
    </row>
    <row r="943" spans="1:9">
      <c r="A943" s="9" t="s">
        <v>874</v>
      </c>
      <c r="B943" s="9" t="s">
        <v>886</v>
      </c>
      <c r="C943" s="9" t="s">
        <v>888</v>
      </c>
      <c r="D943" s="9" t="str">
        <f t="shared" si="32"/>
        <v>NAPO|QUIJOS</v>
      </c>
      <c r="E943" s="9" t="str">
        <f t="shared" si="33"/>
        <v>NAPO|QUIJOS|COSANGA</v>
      </c>
      <c r="I943" s="36"/>
    </row>
    <row r="944" spans="1:9">
      <c r="A944" s="9" t="s">
        <v>874</v>
      </c>
      <c r="B944" s="9" t="s">
        <v>886</v>
      </c>
      <c r="C944" s="9" t="s">
        <v>889</v>
      </c>
      <c r="D944" s="9" t="str">
        <f t="shared" si="32"/>
        <v>NAPO|QUIJOS</v>
      </c>
      <c r="E944" s="9" t="str">
        <f t="shared" si="33"/>
        <v>NAPO|QUIJOS|CUYUJA</v>
      </c>
      <c r="I944" s="36"/>
    </row>
    <row r="945" spans="1:9">
      <c r="A945" s="9" t="s">
        <v>874</v>
      </c>
      <c r="B945" s="9" t="s">
        <v>886</v>
      </c>
      <c r="C945" s="9" t="s">
        <v>890</v>
      </c>
      <c r="D945" s="9" t="str">
        <f t="shared" si="32"/>
        <v>NAPO|QUIJOS</v>
      </c>
      <c r="E945" s="9" t="str">
        <f t="shared" si="33"/>
        <v>NAPO|QUIJOS|PAPALLACTA</v>
      </c>
      <c r="I945" s="36"/>
    </row>
    <row r="946" spans="1:9">
      <c r="A946" s="9" t="s">
        <v>874</v>
      </c>
      <c r="B946" s="9" t="s">
        <v>886</v>
      </c>
      <c r="C946" s="9" t="s">
        <v>891</v>
      </c>
      <c r="D946" s="9" t="str">
        <f t="shared" si="32"/>
        <v>NAPO|QUIJOS</v>
      </c>
      <c r="E946" s="9" t="str">
        <f t="shared" si="33"/>
        <v>NAPO|QUIJOS|SAN FRANCISCO DE BORJA</v>
      </c>
      <c r="I946" s="36"/>
    </row>
    <row r="947" spans="1:9">
      <c r="A947" s="9" t="s">
        <v>874</v>
      </c>
      <c r="B947" s="9" t="s">
        <v>886</v>
      </c>
      <c r="C947" s="9" t="s">
        <v>892</v>
      </c>
      <c r="D947" s="9" t="str">
        <f t="shared" si="32"/>
        <v>NAPO|QUIJOS</v>
      </c>
      <c r="E947" s="9" t="str">
        <f t="shared" si="33"/>
        <v>NAPO|QUIJOS|SUMACO</v>
      </c>
      <c r="I947" s="36"/>
    </row>
    <row r="948" spans="1:9">
      <c r="A948" s="9" t="s">
        <v>874</v>
      </c>
      <c r="B948" s="9" t="s">
        <v>893</v>
      </c>
      <c r="C948" s="9" t="s">
        <v>894</v>
      </c>
      <c r="D948" s="9" t="str">
        <f t="shared" si="32"/>
        <v>NAPO|TENA</v>
      </c>
      <c r="E948" s="9" t="str">
        <f t="shared" si="33"/>
        <v>NAPO|TENA|AHUANO</v>
      </c>
      <c r="I948" s="36"/>
    </row>
    <row r="949" spans="1:9">
      <c r="A949" s="9" t="s">
        <v>874</v>
      </c>
      <c r="B949" s="9" t="s">
        <v>893</v>
      </c>
      <c r="C949" s="9" t="s">
        <v>895</v>
      </c>
      <c r="D949" s="9" t="str">
        <f t="shared" si="32"/>
        <v>NAPO|TENA</v>
      </c>
      <c r="E949" s="9" t="str">
        <f t="shared" si="33"/>
        <v>NAPO|TENA|CHONTAPUNTA</v>
      </c>
      <c r="I949" s="36"/>
    </row>
    <row r="950" spans="1:9">
      <c r="A950" s="9" t="s">
        <v>874</v>
      </c>
      <c r="B950" s="9" t="s">
        <v>893</v>
      </c>
      <c r="C950" s="9" t="s">
        <v>896</v>
      </c>
      <c r="D950" s="9" t="str">
        <f t="shared" si="32"/>
        <v>NAPO|TENA</v>
      </c>
      <c r="E950" s="9" t="str">
        <f t="shared" si="33"/>
        <v>NAPO|TENA|PANO</v>
      </c>
      <c r="I950" s="36"/>
    </row>
    <row r="951" spans="1:9">
      <c r="A951" s="9" t="s">
        <v>874</v>
      </c>
      <c r="B951" s="9" t="s">
        <v>893</v>
      </c>
      <c r="C951" s="9" t="s">
        <v>897</v>
      </c>
      <c r="D951" s="9" t="str">
        <f t="shared" si="32"/>
        <v>NAPO|TENA</v>
      </c>
      <c r="E951" s="9" t="str">
        <f t="shared" si="33"/>
        <v>NAPO|TENA|PUERTO MISAHUALLI</v>
      </c>
      <c r="I951" s="36"/>
    </row>
    <row r="952" spans="1:9">
      <c r="A952" s="9" t="s">
        <v>874</v>
      </c>
      <c r="B952" s="9" t="s">
        <v>893</v>
      </c>
      <c r="C952" s="9" t="s">
        <v>898</v>
      </c>
      <c r="D952" s="9" t="str">
        <f t="shared" si="32"/>
        <v>NAPO|TENA</v>
      </c>
      <c r="E952" s="9" t="str">
        <f t="shared" si="33"/>
        <v>NAPO|TENA|PUERTO NAPO</v>
      </c>
      <c r="I952" s="36"/>
    </row>
    <row r="953" spans="1:9">
      <c r="A953" s="9" t="s">
        <v>874</v>
      </c>
      <c r="B953" s="9" t="s">
        <v>893</v>
      </c>
      <c r="C953" s="9" t="s">
        <v>899</v>
      </c>
      <c r="D953" s="9" t="str">
        <f t="shared" si="32"/>
        <v>NAPO|TENA</v>
      </c>
      <c r="E953" s="9" t="str">
        <f t="shared" si="33"/>
        <v>NAPO|TENA|SAN JUAN DE MUYUNA</v>
      </c>
      <c r="I953" s="36"/>
    </row>
    <row r="954" spans="1:9">
      <c r="A954" s="9" t="s">
        <v>874</v>
      </c>
      <c r="B954" s="9" t="s">
        <v>893</v>
      </c>
      <c r="C954" s="9" t="s">
        <v>900</v>
      </c>
      <c r="D954" s="9" t="str">
        <f t="shared" si="32"/>
        <v>NAPO|TENA</v>
      </c>
      <c r="E954" s="9" t="str">
        <f t="shared" si="33"/>
        <v>NAPO|TENA|TALAG</v>
      </c>
      <c r="I954" s="36"/>
    </row>
    <row r="955" spans="1:9">
      <c r="A955" s="9" t="s">
        <v>874</v>
      </c>
      <c r="B955" s="9" t="s">
        <v>893</v>
      </c>
      <c r="C955" s="9" t="s">
        <v>893</v>
      </c>
      <c r="D955" s="9" t="str">
        <f t="shared" si="32"/>
        <v>NAPO|TENA</v>
      </c>
      <c r="E955" s="9" t="str">
        <f t="shared" si="33"/>
        <v>NAPO|TENA|TENA</v>
      </c>
      <c r="I955" s="36"/>
    </row>
    <row r="956" spans="1:9">
      <c r="A956" s="9" t="s">
        <v>901</v>
      </c>
      <c r="B956" s="9" t="s">
        <v>902</v>
      </c>
      <c r="C956" s="9" t="s">
        <v>903</v>
      </c>
      <c r="D956" s="9" t="str">
        <f t="shared" si="32"/>
        <v>ORELLANA|AGUARICO</v>
      </c>
      <c r="E956" s="9" t="str">
        <f t="shared" si="33"/>
        <v>ORELLANA|AGUARICO|CAPITAN AUGUSTO RIVADENEYRA</v>
      </c>
      <c r="I956" s="36"/>
    </row>
    <row r="957" spans="1:9">
      <c r="A957" s="9" t="s">
        <v>901</v>
      </c>
      <c r="B957" s="9" t="s">
        <v>902</v>
      </c>
      <c r="C957" s="9" t="s">
        <v>904</v>
      </c>
      <c r="D957" s="9" t="str">
        <f t="shared" si="32"/>
        <v>ORELLANA|AGUARICO</v>
      </c>
      <c r="E957" s="9" t="str">
        <f t="shared" si="33"/>
        <v>ORELLANA|AGUARICO|CONONACO</v>
      </c>
      <c r="I957" s="36"/>
    </row>
    <row r="958" spans="1:9">
      <c r="A958" s="9" t="s">
        <v>901</v>
      </c>
      <c r="B958" s="9" t="s">
        <v>902</v>
      </c>
      <c r="C958" s="9" t="s">
        <v>905</v>
      </c>
      <c r="D958" s="9" t="str">
        <f t="shared" si="32"/>
        <v>ORELLANA|AGUARICO</v>
      </c>
      <c r="E958" s="9" t="str">
        <f t="shared" si="33"/>
        <v>ORELLANA|AGUARICO|NUEVO ROCAFUERTE</v>
      </c>
      <c r="I958" s="36"/>
    </row>
    <row r="959" spans="1:9">
      <c r="A959" s="9" t="s">
        <v>901</v>
      </c>
      <c r="B959" s="9" t="s">
        <v>902</v>
      </c>
      <c r="C959" s="9" t="s">
        <v>906</v>
      </c>
      <c r="D959" s="9" t="str">
        <f t="shared" si="32"/>
        <v>ORELLANA|AGUARICO</v>
      </c>
      <c r="E959" s="9" t="str">
        <f t="shared" si="33"/>
        <v>ORELLANA|AGUARICO|SANTA MARIA DE HUIRIRIMA</v>
      </c>
      <c r="I959" s="36"/>
    </row>
    <row r="960" spans="1:9">
      <c r="A960" s="9" t="s">
        <v>901</v>
      </c>
      <c r="B960" s="9" t="s">
        <v>902</v>
      </c>
      <c r="C960" s="9" t="s">
        <v>907</v>
      </c>
      <c r="D960" s="9" t="str">
        <f t="shared" si="32"/>
        <v>ORELLANA|AGUARICO</v>
      </c>
      <c r="E960" s="9" t="str">
        <f t="shared" si="33"/>
        <v>ORELLANA|AGUARICO|TIPUTINI</v>
      </c>
      <c r="I960" s="36"/>
    </row>
    <row r="961" spans="1:9">
      <c r="A961" s="9" t="s">
        <v>901</v>
      </c>
      <c r="B961" s="9" t="s">
        <v>902</v>
      </c>
      <c r="C961" s="9" t="s">
        <v>908</v>
      </c>
      <c r="D961" s="9" t="str">
        <f t="shared" si="32"/>
        <v>ORELLANA|AGUARICO</v>
      </c>
      <c r="E961" s="9" t="str">
        <f t="shared" si="33"/>
        <v>ORELLANA|AGUARICO|YASUNI</v>
      </c>
      <c r="I961" s="36"/>
    </row>
    <row r="962" spans="1:9">
      <c r="A962" s="9" t="s">
        <v>901</v>
      </c>
      <c r="B962" s="9" t="s">
        <v>1315</v>
      </c>
      <c r="C962" s="9" t="s">
        <v>924</v>
      </c>
      <c r="D962" s="9" t="str">
        <f t="shared" ref="D962:D1025" si="34">_xlfn.CONCAT(A962&amp;"|"&amp;B962)</f>
        <v>ORELLANA|FRANCISCO DE ORELLANA</v>
      </c>
      <c r="E962" s="9" t="str">
        <f t="shared" ref="E962:E1025" si="35">_xlfn.CONCAT(A962,"|",B962,"|",C962)</f>
        <v>ORELLANA|FRANCISCO DE ORELLANA|ALEJANDRO LABAKA</v>
      </c>
      <c r="I962" s="36"/>
    </row>
    <row r="963" spans="1:9">
      <c r="A963" s="9" t="s">
        <v>901</v>
      </c>
      <c r="B963" s="9" t="s">
        <v>1315</v>
      </c>
      <c r="C963" s="9" t="s">
        <v>925</v>
      </c>
      <c r="D963" s="9" t="str">
        <f t="shared" si="34"/>
        <v>ORELLANA|FRANCISCO DE ORELLANA</v>
      </c>
      <c r="E963" s="9" t="str">
        <f t="shared" si="35"/>
        <v>ORELLANA|FRANCISCO DE ORELLANA|DAYUMA</v>
      </c>
      <c r="I963" s="36"/>
    </row>
    <row r="964" spans="1:9">
      <c r="A964" s="9" t="s">
        <v>901</v>
      </c>
      <c r="B964" s="9" t="s">
        <v>1315</v>
      </c>
      <c r="C964" s="9" t="s">
        <v>926</v>
      </c>
      <c r="D964" s="9" t="str">
        <f t="shared" si="34"/>
        <v>ORELLANA|FRANCISCO DE ORELLANA</v>
      </c>
      <c r="E964" s="9" t="str">
        <f t="shared" si="35"/>
        <v>ORELLANA|FRANCISCO DE ORELLANA|EL COCA</v>
      </c>
      <c r="I964" s="36"/>
    </row>
    <row r="965" spans="1:9">
      <c r="A965" s="9" t="s">
        <v>901</v>
      </c>
      <c r="B965" s="9" t="s">
        <v>1315</v>
      </c>
      <c r="C965" s="9" t="s">
        <v>927</v>
      </c>
      <c r="D965" s="9" t="str">
        <f t="shared" si="34"/>
        <v>ORELLANA|FRANCISCO DE ORELLANA</v>
      </c>
      <c r="E965" s="9" t="str">
        <f t="shared" si="35"/>
        <v>ORELLANA|FRANCISCO DE ORELLANA|EL DORADO</v>
      </c>
      <c r="I965" s="36"/>
    </row>
    <row r="966" spans="1:9">
      <c r="A966" s="9" t="s">
        <v>901</v>
      </c>
      <c r="B966" s="9" t="s">
        <v>1315</v>
      </c>
      <c r="C966" s="9" t="s">
        <v>928</v>
      </c>
      <c r="D966" s="9" t="str">
        <f t="shared" si="34"/>
        <v>ORELLANA|FRANCISCO DE ORELLANA</v>
      </c>
      <c r="E966" s="9" t="str">
        <f t="shared" si="35"/>
        <v>ORELLANA|FRANCISCO DE ORELLANA|EL EDEN</v>
      </c>
      <c r="I966" s="36"/>
    </row>
    <row r="967" spans="1:9">
      <c r="A967" s="9" t="s">
        <v>901</v>
      </c>
      <c r="B967" s="9" t="s">
        <v>1315</v>
      </c>
      <c r="C967" s="9" t="s">
        <v>184</v>
      </c>
      <c r="D967" s="9" t="str">
        <f t="shared" si="34"/>
        <v>ORELLANA|FRANCISCO DE ORELLANA</v>
      </c>
      <c r="E967" s="9" t="str">
        <f t="shared" si="35"/>
        <v>ORELLANA|FRANCISCO DE ORELLANA|GARCIA MORENO</v>
      </c>
      <c r="I967" s="36"/>
    </row>
    <row r="968" spans="1:9">
      <c r="A968" s="9" t="s">
        <v>901</v>
      </c>
      <c r="B968" s="9" t="s">
        <v>1315</v>
      </c>
      <c r="C968" s="9" t="s">
        <v>929</v>
      </c>
      <c r="D968" s="9" t="str">
        <f t="shared" si="34"/>
        <v>ORELLANA|FRANCISCO DE ORELLANA</v>
      </c>
      <c r="E968" s="9" t="str">
        <f t="shared" si="35"/>
        <v>ORELLANA|FRANCISCO DE ORELLANA|INES ARANGO</v>
      </c>
      <c r="I968" s="36"/>
    </row>
    <row r="969" spans="1:9">
      <c r="A969" s="9" t="s">
        <v>901</v>
      </c>
      <c r="B969" s="9" t="s">
        <v>1315</v>
      </c>
      <c r="C969" s="9" t="s">
        <v>930</v>
      </c>
      <c r="D969" s="9" t="str">
        <f t="shared" si="34"/>
        <v>ORELLANA|FRANCISCO DE ORELLANA</v>
      </c>
      <c r="E969" s="9" t="str">
        <f t="shared" si="35"/>
        <v>ORELLANA|FRANCISCO DE ORELLANA|LA BELLEZA</v>
      </c>
      <c r="I969" s="36"/>
    </row>
    <row r="970" spans="1:9">
      <c r="A970" s="9" t="s">
        <v>901</v>
      </c>
      <c r="B970" s="9" t="s">
        <v>1315</v>
      </c>
      <c r="C970" s="9" t="s">
        <v>931</v>
      </c>
      <c r="D970" s="9" t="str">
        <f t="shared" si="34"/>
        <v>ORELLANA|FRANCISCO DE ORELLANA</v>
      </c>
      <c r="E970" s="9" t="str">
        <f t="shared" si="35"/>
        <v>ORELLANA|FRANCISCO DE ORELLANA|NUEVO PARAISO</v>
      </c>
      <c r="I970" s="36"/>
    </row>
    <row r="971" spans="1:9">
      <c r="A971" s="9" t="s">
        <v>901</v>
      </c>
      <c r="B971" s="9" t="s">
        <v>1315</v>
      </c>
      <c r="C971" s="9" t="s">
        <v>932</v>
      </c>
      <c r="D971" s="9" t="str">
        <f t="shared" si="34"/>
        <v>ORELLANA|FRANCISCO DE ORELLANA</v>
      </c>
      <c r="E971" s="9" t="str">
        <f t="shared" si="35"/>
        <v>ORELLANA|FRANCISCO DE ORELLANA|SAN JOSE DE GUAYUSA</v>
      </c>
      <c r="I971" s="36"/>
    </row>
    <row r="972" spans="1:9">
      <c r="A972" s="9" t="s">
        <v>901</v>
      </c>
      <c r="B972" s="9" t="s">
        <v>1315</v>
      </c>
      <c r="C972" s="9" t="s">
        <v>933</v>
      </c>
      <c r="D972" s="9" t="str">
        <f t="shared" si="34"/>
        <v>ORELLANA|FRANCISCO DE ORELLANA</v>
      </c>
      <c r="E972" s="9" t="str">
        <f t="shared" si="35"/>
        <v>ORELLANA|FRANCISCO DE ORELLANA|SAN LUIS DE ARMENIA</v>
      </c>
      <c r="I972" s="36"/>
    </row>
    <row r="973" spans="1:9">
      <c r="A973" s="9" t="s">
        <v>901</v>
      </c>
      <c r="B973" s="9" t="s">
        <v>1315</v>
      </c>
      <c r="C973" s="9" t="s">
        <v>934</v>
      </c>
      <c r="D973" s="9" t="str">
        <f t="shared" si="34"/>
        <v>ORELLANA|FRANCISCO DE ORELLANA</v>
      </c>
      <c r="E973" s="9" t="str">
        <f t="shared" si="35"/>
        <v>ORELLANA|FRANCISCO DE ORELLANA|TARACOA</v>
      </c>
      <c r="I973" s="36"/>
    </row>
    <row r="974" spans="1:9">
      <c r="A974" s="9" t="s">
        <v>901</v>
      </c>
      <c r="B974" s="9" t="s">
        <v>911</v>
      </c>
      <c r="C974" s="9" t="s">
        <v>910</v>
      </c>
      <c r="D974" s="9" t="str">
        <f t="shared" si="34"/>
        <v>ORELLANA|LA JOYA DE LOS SACHAS</v>
      </c>
      <c r="E974" s="9" t="str">
        <f t="shared" si="35"/>
        <v>ORELLANA|LA JOYA DE LOS SACHAS|ENOKANQUI</v>
      </c>
      <c r="I974" s="36"/>
    </row>
    <row r="975" spans="1:9">
      <c r="A975" s="9" t="s">
        <v>901</v>
      </c>
      <c r="B975" s="9" t="s">
        <v>911</v>
      </c>
      <c r="C975" s="9" t="s">
        <v>911</v>
      </c>
      <c r="D975" s="9" t="str">
        <f t="shared" si="34"/>
        <v>ORELLANA|LA JOYA DE LOS SACHAS</v>
      </c>
      <c r="E975" s="9" t="str">
        <f t="shared" si="35"/>
        <v>ORELLANA|LA JOYA DE LOS SACHAS|LA JOYA DE LOS SACHAS</v>
      </c>
      <c r="I975" s="36"/>
    </row>
    <row r="976" spans="1:9">
      <c r="A976" s="9" t="s">
        <v>901</v>
      </c>
      <c r="B976" s="9" t="s">
        <v>911</v>
      </c>
      <c r="C976" s="9" t="s">
        <v>912</v>
      </c>
      <c r="D976" s="9" t="str">
        <f t="shared" si="34"/>
        <v>ORELLANA|LA JOYA DE LOS SACHAS</v>
      </c>
      <c r="E976" s="9" t="str">
        <f t="shared" si="35"/>
        <v>ORELLANA|LA JOYA DE LOS SACHAS|LAGO SAN PEDRO</v>
      </c>
      <c r="I976" s="36"/>
    </row>
    <row r="977" spans="1:9">
      <c r="A977" s="9" t="s">
        <v>901</v>
      </c>
      <c r="B977" s="9" t="s">
        <v>911</v>
      </c>
      <c r="C977" s="9" t="s">
        <v>913</v>
      </c>
      <c r="D977" s="9" t="str">
        <f t="shared" si="34"/>
        <v>ORELLANA|LA JOYA DE LOS SACHAS</v>
      </c>
      <c r="E977" s="9" t="str">
        <f t="shared" si="35"/>
        <v>ORELLANA|LA JOYA DE LOS SACHAS|POMPEYA</v>
      </c>
      <c r="I977" s="36"/>
    </row>
    <row r="978" spans="1:9">
      <c r="A978" s="9" t="s">
        <v>901</v>
      </c>
      <c r="B978" s="9" t="s">
        <v>911</v>
      </c>
      <c r="C978" s="9" t="s">
        <v>914</v>
      </c>
      <c r="D978" s="9" t="str">
        <f t="shared" si="34"/>
        <v>ORELLANA|LA JOYA DE LOS SACHAS</v>
      </c>
      <c r="E978" s="9" t="str">
        <f t="shared" si="35"/>
        <v>ORELLANA|LA JOYA DE LOS SACHAS|RUMIPAMBA</v>
      </c>
      <c r="I978" s="36"/>
    </row>
    <row r="979" spans="1:9">
      <c r="A979" s="9" t="s">
        <v>901</v>
      </c>
      <c r="B979" s="9" t="s">
        <v>911</v>
      </c>
      <c r="C979" s="9" t="s">
        <v>540</v>
      </c>
      <c r="D979" s="9" t="str">
        <f t="shared" si="34"/>
        <v>ORELLANA|LA JOYA DE LOS SACHAS</v>
      </c>
      <c r="E979" s="9" t="str">
        <f t="shared" si="35"/>
        <v>ORELLANA|LA JOYA DE LOS SACHAS|SAN CARLOS</v>
      </c>
      <c r="I979" s="36"/>
    </row>
    <row r="980" spans="1:9">
      <c r="A980" s="9" t="s">
        <v>901</v>
      </c>
      <c r="B980" s="9" t="s">
        <v>911</v>
      </c>
      <c r="C980" s="9" t="s">
        <v>915</v>
      </c>
      <c r="D980" s="9" t="str">
        <f t="shared" si="34"/>
        <v>ORELLANA|LA JOYA DE LOS SACHAS</v>
      </c>
      <c r="E980" s="9" t="str">
        <f t="shared" si="35"/>
        <v>ORELLANA|LA JOYA DE LOS SACHAS|SAN SEBASTIAN DEL COCA</v>
      </c>
      <c r="I980" s="36"/>
    </row>
    <row r="981" spans="1:9">
      <c r="A981" s="9" t="s">
        <v>901</v>
      </c>
      <c r="B981" s="9" t="s">
        <v>911</v>
      </c>
      <c r="C981" s="9" t="s">
        <v>916</v>
      </c>
      <c r="D981" s="9" t="str">
        <f t="shared" si="34"/>
        <v>ORELLANA|LA JOYA DE LOS SACHAS</v>
      </c>
      <c r="E981" s="9" t="str">
        <f t="shared" si="35"/>
        <v>ORELLANA|LA JOYA DE LOS SACHAS|TRES DE NOVIEMBRE</v>
      </c>
      <c r="I981" s="36"/>
    </row>
    <row r="982" spans="1:9">
      <c r="A982" s="9" t="s">
        <v>901</v>
      </c>
      <c r="B982" s="9" t="s">
        <v>911</v>
      </c>
      <c r="C982" s="9" t="s">
        <v>917</v>
      </c>
      <c r="D982" s="9" t="str">
        <f t="shared" si="34"/>
        <v>ORELLANA|LA JOYA DE LOS SACHAS</v>
      </c>
      <c r="E982" s="9" t="str">
        <f t="shared" si="35"/>
        <v>ORELLANA|LA JOYA DE LOS SACHAS|UNION MILAGRENA</v>
      </c>
      <c r="I982" s="36"/>
    </row>
    <row r="983" spans="1:9">
      <c r="A983" s="9" t="s">
        <v>901</v>
      </c>
      <c r="B983" s="9" t="s">
        <v>918</v>
      </c>
      <c r="C983" s="9" t="s">
        <v>919</v>
      </c>
      <c r="D983" s="9" t="str">
        <f t="shared" si="34"/>
        <v>ORELLANA|LORETO</v>
      </c>
      <c r="E983" s="9" t="str">
        <f t="shared" si="35"/>
        <v>ORELLANA|LORETO|AVILA</v>
      </c>
      <c r="I983" s="36"/>
    </row>
    <row r="984" spans="1:9">
      <c r="A984" s="9" t="s">
        <v>901</v>
      </c>
      <c r="B984" s="9" t="s">
        <v>918</v>
      </c>
      <c r="C984" s="9" t="s">
        <v>918</v>
      </c>
      <c r="D984" s="9" t="str">
        <f t="shared" si="34"/>
        <v>ORELLANA|LORETO</v>
      </c>
      <c r="E984" s="9" t="str">
        <f t="shared" si="35"/>
        <v>ORELLANA|LORETO|LORETO</v>
      </c>
      <c r="I984" s="36"/>
    </row>
    <row r="985" spans="1:9">
      <c r="A985" s="9" t="s">
        <v>901</v>
      </c>
      <c r="B985" s="9" t="s">
        <v>918</v>
      </c>
      <c r="C985" s="9" t="s">
        <v>920</v>
      </c>
      <c r="D985" s="9" t="str">
        <f t="shared" si="34"/>
        <v>ORELLANA|LORETO</v>
      </c>
      <c r="E985" s="9" t="str">
        <f t="shared" si="35"/>
        <v>ORELLANA|LORETO|PUERTO MURIALDO</v>
      </c>
      <c r="I985" s="36"/>
    </row>
    <row r="986" spans="1:9">
      <c r="A986" s="9" t="s">
        <v>901</v>
      </c>
      <c r="B986" s="9" t="s">
        <v>918</v>
      </c>
      <c r="C986" s="9" t="s">
        <v>921</v>
      </c>
      <c r="D986" s="9" t="str">
        <f t="shared" si="34"/>
        <v>ORELLANA|LORETO</v>
      </c>
      <c r="E986" s="9" t="str">
        <f t="shared" si="35"/>
        <v>ORELLANA|LORETO|SAN JOSE DE DAHUANO</v>
      </c>
      <c r="I986" s="36"/>
    </row>
    <row r="987" spans="1:9">
      <c r="A987" s="9" t="s">
        <v>901</v>
      </c>
      <c r="B987" s="9" t="s">
        <v>918</v>
      </c>
      <c r="C987" s="9" t="s">
        <v>922</v>
      </c>
      <c r="D987" s="9" t="str">
        <f t="shared" si="34"/>
        <v>ORELLANA|LORETO</v>
      </c>
      <c r="E987" s="9" t="str">
        <f t="shared" si="35"/>
        <v>ORELLANA|LORETO|SAN JOSE DE PAYAMINO</v>
      </c>
      <c r="I987" s="36"/>
    </row>
    <row r="988" spans="1:9">
      <c r="A988" s="9" t="s">
        <v>901</v>
      </c>
      <c r="B988" s="9" t="s">
        <v>918</v>
      </c>
      <c r="C988" s="9" t="s">
        <v>923</v>
      </c>
      <c r="D988" s="9" t="str">
        <f t="shared" si="34"/>
        <v>ORELLANA|LORETO</v>
      </c>
      <c r="E988" s="9" t="str">
        <f t="shared" si="35"/>
        <v>ORELLANA|LORETO|SAN VICENTE DE HUATICOCHA</v>
      </c>
      <c r="I988" s="36"/>
    </row>
    <row r="989" spans="1:9">
      <c r="A989" s="9" t="s">
        <v>935</v>
      </c>
      <c r="B989" s="9" t="s">
        <v>936</v>
      </c>
      <c r="C989" s="9" t="s">
        <v>936</v>
      </c>
      <c r="D989" s="9" t="str">
        <f t="shared" si="34"/>
        <v>PASTAZA|ARAJUNO</v>
      </c>
      <c r="E989" s="9" t="str">
        <f t="shared" si="35"/>
        <v>PASTAZA|ARAJUNO|ARAJUNO</v>
      </c>
      <c r="I989" s="36"/>
    </row>
    <row r="990" spans="1:9">
      <c r="A990" s="9" t="s">
        <v>935</v>
      </c>
      <c r="B990" s="9" t="s">
        <v>936</v>
      </c>
      <c r="C990" s="9" t="s">
        <v>937</v>
      </c>
      <c r="D990" s="9" t="str">
        <f t="shared" si="34"/>
        <v>PASTAZA|ARAJUNO</v>
      </c>
      <c r="E990" s="9" t="str">
        <f t="shared" si="35"/>
        <v>PASTAZA|ARAJUNO|CURARAY</v>
      </c>
      <c r="I990" s="36"/>
    </row>
    <row r="991" spans="1:9">
      <c r="A991" s="9" t="s">
        <v>935</v>
      </c>
      <c r="B991" s="9" t="s">
        <v>938</v>
      </c>
      <c r="C991" s="9" t="s">
        <v>939</v>
      </c>
      <c r="D991" s="9" t="str">
        <f t="shared" si="34"/>
        <v>PASTAZA|MERA</v>
      </c>
      <c r="E991" s="9" t="str">
        <f t="shared" si="35"/>
        <v>PASTAZA|MERA|MADRE TIERRA</v>
      </c>
      <c r="I991" s="36"/>
    </row>
    <row r="992" spans="1:9">
      <c r="A992" s="9" t="s">
        <v>935</v>
      </c>
      <c r="B992" s="9" t="s">
        <v>938</v>
      </c>
      <c r="C992" s="9" t="s">
        <v>938</v>
      </c>
      <c r="D992" s="9" t="str">
        <f t="shared" si="34"/>
        <v>PASTAZA|MERA</v>
      </c>
      <c r="E992" s="9" t="str">
        <f t="shared" si="35"/>
        <v>PASTAZA|MERA|MERA</v>
      </c>
      <c r="I992" s="36"/>
    </row>
    <row r="993" spans="1:9">
      <c r="A993" s="9" t="s">
        <v>935</v>
      </c>
      <c r="B993" s="9" t="s">
        <v>938</v>
      </c>
      <c r="C993" s="9" t="s">
        <v>940</v>
      </c>
      <c r="D993" s="9" t="str">
        <f t="shared" si="34"/>
        <v>PASTAZA|MERA</v>
      </c>
      <c r="E993" s="9" t="str">
        <f t="shared" si="35"/>
        <v>PASTAZA|MERA|SHELL</v>
      </c>
      <c r="I993" s="36"/>
    </row>
    <row r="994" spans="1:9">
      <c r="A994" s="9" t="s">
        <v>935</v>
      </c>
      <c r="B994" s="9" t="s">
        <v>935</v>
      </c>
      <c r="C994" s="9" t="s">
        <v>941</v>
      </c>
      <c r="D994" s="9" t="str">
        <f t="shared" si="34"/>
        <v>PASTAZA|PASTAZA</v>
      </c>
      <c r="E994" s="9" t="str">
        <f t="shared" si="35"/>
        <v>PASTAZA|PASTAZA|CANELOS</v>
      </c>
      <c r="I994" s="36"/>
    </row>
    <row r="995" spans="1:9">
      <c r="A995" s="9" t="s">
        <v>935</v>
      </c>
      <c r="B995" s="9" t="s">
        <v>935</v>
      </c>
      <c r="C995" s="9" t="s">
        <v>789</v>
      </c>
      <c r="D995" s="9" t="str">
        <f t="shared" si="34"/>
        <v>PASTAZA|PASTAZA</v>
      </c>
      <c r="E995" s="9" t="str">
        <f t="shared" si="35"/>
        <v>PASTAZA|PASTAZA|DIEZ DE AGOSTO</v>
      </c>
      <c r="I995" s="36"/>
    </row>
    <row r="996" spans="1:9">
      <c r="A996" s="9" t="s">
        <v>935</v>
      </c>
      <c r="B996" s="9" t="s">
        <v>935</v>
      </c>
      <c r="C996" s="9" t="s">
        <v>287</v>
      </c>
      <c r="D996" s="9" t="str">
        <f t="shared" si="34"/>
        <v>PASTAZA|PASTAZA</v>
      </c>
      <c r="E996" s="9" t="str">
        <f t="shared" si="35"/>
        <v>PASTAZA|PASTAZA|EL TRIUNFO</v>
      </c>
      <c r="I996" s="36"/>
    </row>
    <row r="997" spans="1:9">
      <c r="A997" s="9" t="s">
        <v>935</v>
      </c>
      <c r="B997" s="9" t="s">
        <v>935</v>
      </c>
      <c r="C997" s="9" t="s">
        <v>942</v>
      </c>
      <c r="D997" s="9" t="str">
        <f t="shared" si="34"/>
        <v>PASTAZA|PASTAZA</v>
      </c>
      <c r="E997" s="9" t="str">
        <f t="shared" si="35"/>
        <v>PASTAZA|PASTAZA|FATIMA</v>
      </c>
      <c r="I997" s="36"/>
    </row>
    <row r="998" spans="1:9">
      <c r="A998" s="9" t="s">
        <v>935</v>
      </c>
      <c r="B998" s="9" t="s">
        <v>935</v>
      </c>
      <c r="C998" s="9" t="s">
        <v>457</v>
      </c>
      <c r="D998" s="9" t="str">
        <f t="shared" si="34"/>
        <v>PASTAZA|PASTAZA</v>
      </c>
      <c r="E998" s="9" t="str">
        <f t="shared" si="35"/>
        <v>PASTAZA|PASTAZA|MONTALVO</v>
      </c>
      <c r="I998" s="36"/>
    </row>
    <row r="999" spans="1:9">
      <c r="A999" s="9" t="s">
        <v>935</v>
      </c>
      <c r="B999" s="9" t="s">
        <v>935</v>
      </c>
      <c r="C999" s="9" t="s">
        <v>943</v>
      </c>
      <c r="D999" s="9" t="str">
        <f t="shared" si="34"/>
        <v>PASTAZA|PASTAZA</v>
      </c>
      <c r="E999" s="9" t="str">
        <f t="shared" si="35"/>
        <v>PASTAZA|PASTAZA|POMONA</v>
      </c>
      <c r="I999" s="36"/>
    </row>
    <row r="1000" spans="1:9">
      <c r="A1000" s="9" t="s">
        <v>935</v>
      </c>
      <c r="B1000" s="9" t="s">
        <v>935</v>
      </c>
      <c r="C1000" s="9" t="s">
        <v>944</v>
      </c>
      <c r="D1000" s="9" t="str">
        <f t="shared" si="34"/>
        <v>PASTAZA|PASTAZA</v>
      </c>
      <c r="E1000" s="9" t="str">
        <f t="shared" si="35"/>
        <v>PASTAZA|PASTAZA|PUYO</v>
      </c>
      <c r="I1000" s="36"/>
    </row>
    <row r="1001" spans="1:9">
      <c r="A1001" s="9" t="s">
        <v>935</v>
      </c>
      <c r="B1001" s="9" t="s">
        <v>935</v>
      </c>
      <c r="C1001" s="9" t="s">
        <v>945</v>
      </c>
      <c r="D1001" s="9" t="str">
        <f t="shared" si="34"/>
        <v>PASTAZA|PASTAZA</v>
      </c>
      <c r="E1001" s="9" t="str">
        <f t="shared" si="35"/>
        <v>PASTAZA|PASTAZA|RIO CORRIENTES</v>
      </c>
      <c r="I1001" s="36"/>
    </row>
    <row r="1002" spans="1:9">
      <c r="A1002" s="9" t="s">
        <v>935</v>
      </c>
      <c r="B1002" s="9" t="s">
        <v>935</v>
      </c>
      <c r="C1002" s="9" t="s">
        <v>946</v>
      </c>
      <c r="D1002" s="9" t="str">
        <f t="shared" si="34"/>
        <v>PASTAZA|PASTAZA</v>
      </c>
      <c r="E1002" s="9" t="str">
        <f t="shared" si="35"/>
        <v>PASTAZA|PASTAZA|RIO TIGRE</v>
      </c>
      <c r="I1002" s="36"/>
    </row>
    <row r="1003" spans="1:9">
      <c r="A1003" s="9" t="s">
        <v>935</v>
      </c>
      <c r="B1003" s="9" t="s">
        <v>935</v>
      </c>
      <c r="C1003" s="9" t="s">
        <v>947</v>
      </c>
      <c r="D1003" s="9" t="str">
        <f t="shared" si="34"/>
        <v>PASTAZA|PASTAZA</v>
      </c>
      <c r="E1003" s="9" t="str">
        <f t="shared" si="35"/>
        <v>PASTAZA|PASTAZA|SARAYACU</v>
      </c>
      <c r="I1003" s="36"/>
    </row>
    <row r="1004" spans="1:9">
      <c r="A1004" s="9" t="s">
        <v>935</v>
      </c>
      <c r="B1004" s="9" t="s">
        <v>935</v>
      </c>
      <c r="C1004" s="9" t="s">
        <v>82</v>
      </c>
      <c r="D1004" s="9" t="str">
        <f t="shared" si="34"/>
        <v>PASTAZA|PASTAZA</v>
      </c>
      <c r="E1004" s="9" t="str">
        <f t="shared" si="35"/>
        <v>PASTAZA|PASTAZA|SIMON BOLIVAR</v>
      </c>
      <c r="I1004" s="36"/>
    </row>
    <row r="1005" spans="1:9">
      <c r="A1005" s="9" t="s">
        <v>935</v>
      </c>
      <c r="B1005" s="9" t="s">
        <v>935</v>
      </c>
      <c r="C1005" s="9" t="s">
        <v>63</v>
      </c>
      <c r="D1005" s="9" t="str">
        <f t="shared" si="34"/>
        <v>PASTAZA|PASTAZA</v>
      </c>
      <c r="E1005" s="9" t="str">
        <f t="shared" si="35"/>
        <v>PASTAZA|PASTAZA|TARQUI</v>
      </c>
      <c r="I1005" s="36"/>
    </row>
    <row r="1006" spans="1:9">
      <c r="A1006" s="9" t="s">
        <v>935</v>
      </c>
      <c r="B1006" s="9" t="s">
        <v>935</v>
      </c>
      <c r="C1006" s="9" t="s">
        <v>948</v>
      </c>
      <c r="D1006" s="9" t="str">
        <f t="shared" si="34"/>
        <v>PASTAZA|PASTAZA</v>
      </c>
      <c r="E1006" s="9" t="str">
        <f t="shared" si="35"/>
        <v>PASTAZA|PASTAZA|TENIENTE HUGO ORTIZ</v>
      </c>
      <c r="I1006" s="36"/>
    </row>
    <row r="1007" spans="1:9">
      <c r="A1007" s="9" t="s">
        <v>935</v>
      </c>
      <c r="B1007" s="9" t="s">
        <v>935</v>
      </c>
      <c r="C1007" s="9" t="s">
        <v>949</v>
      </c>
      <c r="D1007" s="9" t="str">
        <f t="shared" si="34"/>
        <v>PASTAZA|PASTAZA</v>
      </c>
      <c r="E1007" s="9" t="str">
        <f t="shared" si="35"/>
        <v>PASTAZA|PASTAZA|VERACRUZ</v>
      </c>
      <c r="I1007" s="36"/>
    </row>
    <row r="1008" spans="1:9">
      <c r="A1008" s="9" t="s">
        <v>935</v>
      </c>
      <c r="B1008" s="9" t="s">
        <v>506</v>
      </c>
      <c r="C1008" s="9" t="s">
        <v>207</v>
      </c>
      <c r="D1008" s="9" t="str">
        <f t="shared" si="34"/>
        <v>PASTAZA|SANTA CLARA</v>
      </c>
      <c r="E1008" s="9" t="str">
        <f t="shared" si="35"/>
        <v>PASTAZA|SANTA CLARA|SAN JOSE</v>
      </c>
      <c r="I1008" s="36"/>
    </row>
    <row r="1009" spans="1:9">
      <c r="A1009" s="9" t="s">
        <v>935</v>
      </c>
      <c r="B1009" s="9" t="s">
        <v>506</v>
      </c>
      <c r="C1009" s="9" t="s">
        <v>506</v>
      </c>
      <c r="D1009" s="9" t="str">
        <f t="shared" si="34"/>
        <v>PASTAZA|SANTA CLARA</v>
      </c>
      <c r="E1009" s="9" t="str">
        <f t="shared" si="35"/>
        <v>PASTAZA|SANTA CLARA|SANTA CLARA</v>
      </c>
      <c r="I1009" s="36"/>
    </row>
    <row r="1010" spans="1:9">
      <c r="A1010" s="9" t="s">
        <v>790</v>
      </c>
      <c r="B1010" s="9" t="s">
        <v>950</v>
      </c>
      <c r="C1010" s="9" t="s">
        <v>951</v>
      </c>
      <c r="D1010" s="9" t="str">
        <f t="shared" si="34"/>
        <v>PICHINCHA|CAYAMBE</v>
      </c>
      <c r="E1010" s="9" t="str">
        <f t="shared" si="35"/>
        <v>PICHINCHA|CAYAMBE|ASCAZUBI</v>
      </c>
      <c r="I1010" s="36"/>
    </row>
    <row r="1011" spans="1:9">
      <c r="A1011" s="9" t="s">
        <v>790</v>
      </c>
      <c r="B1011" s="9" t="s">
        <v>950</v>
      </c>
      <c r="C1011" s="9" t="s">
        <v>952</v>
      </c>
      <c r="D1011" s="9" t="str">
        <f t="shared" si="34"/>
        <v>PICHINCHA|CAYAMBE</v>
      </c>
      <c r="E1011" s="9" t="str">
        <f t="shared" si="35"/>
        <v>PICHINCHA|CAYAMBE|CANGAHUA</v>
      </c>
      <c r="I1011" s="36"/>
    </row>
    <row r="1012" spans="1:9">
      <c r="A1012" s="9" t="s">
        <v>790</v>
      </c>
      <c r="B1012" s="9" t="s">
        <v>950</v>
      </c>
      <c r="C1012" s="9" t="s">
        <v>950</v>
      </c>
      <c r="D1012" s="9" t="str">
        <f t="shared" si="34"/>
        <v>PICHINCHA|CAYAMBE</v>
      </c>
      <c r="E1012" s="9" t="str">
        <f t="shared" si="35"/>
        <v>PICHINCHA|CAYAMBE|CAYAMBE</v>
      </c>
      <c r="I1012" s="36"/>
    </row>
    <row r="1013" spans="1:9">
      <c r="A1013" s="9" t="s">
        <v>790</v>
      </c>
      <c r="B1013" s="9" t="s">
        <v>950</v>
      </c>
      <c r="C1013" s="9" t="s">
        <v>198</v>
      </c>
      <c r="D1013" s="9" t="str">
        <f t="shared" si="34"/>
        <v>PICHINCHA|CAYAMBE</v>
      </c>
      <c r="E1013" s="9" t="str">
        <f t="shared" si="35"/>
        <v>PICHINCHA|CAYAMBE|JUAN MONTALVO</v>
      </c>
      <c r="I1013" s="36"/>
    </row>
    <row r="1014" spans="1:9">
      <c r="A1014" s="9" t="s">
        <v>790</v>
      </c>
      <c r="B1014" s="9" t="s">
        <v>950</v>
      </c>
      <c r="C1014" s="9" t="s">
        <v>660</v>
      </c>
      <c r="D1014" s="9" t="str">
        <f t="shared" si="34"/>
        <v>PICHINCHA|CAYAMBE</v>
      </c>
      <c r="E1014" s="9" t="str">
        <f t="shared" si="35"/>
        <v>PICHINCHA|CAYAMBE|OLMEDO</v>
      </c>
      <c r="I1014" s="36"/>
    </row>
    <row r="1015" spans="1:9">
      <c r="A1015" s="9" t="s">
        <v>790</v>
      </c>
      <c r="B1015" s="9" t="s">
        <v>950</v>
      </c>
      <c r="C1015" s="9" t="s">
        <v>953</v>
      </c>
      <c r="D1015" s="9" t="str">
        <f t="shared" si="34"/>
        <v>PICHINCHA|CAYAMBE</v>
      </c>
      <c r="E1015" s="9" t="str">
        <f t="shared" si="35"/>
        <v>PICHINCHA|CAYAMBE|OTON</v>
      </c>
      <c r="I1015" s="36"/>
    </row>
    <row r="1016" spans="1:9">
      <c r="A1016" s="9" t="s">
        <v>790</v>
      </c>
      <c r="B1016" s="9" t="s">
        <v>950</v>
      </c>
      <c r="C1016" s="9" t="s">
        <v>954</v>
      </c>
      <c r="D1016" s="9" t="str">
        <f t="shared" si="34"/>
        <v>PICHINCHA|CAYAMBE</v>
      </c>
      <c r="E1016" s="9" t="str">
        <f t="shared" si="35"/>
        <v>PICHINCHA|CAYAMBE|SAN JOSE DE AYORA</v>
      </c>
      <c r="I1016" s="36"/>
    </row>
    <row r="1017" spans="1:9">
      <c r="A1017" s="9" t="s">
        <v>790</v>
      </c>
      <c r="B1017" s="9" t="s">
        <v>950</v>
      </c>
      <c r="C1017" s="9" t="s">
        <v>955</v>
      </c>
      <c r="D1017" s="9" t="str">
        <f t="shared" si="34"/>
        <v>PICHINCHA|CAYAMBE</v>
      </c>
      <c r="E1017" s="9" t="str">
        <f t="shared" si="35"/>
        <v>PICHINCHA|CAYAMBE|SANTA ROSA DE CUZUBAMBA</v>
      </c>
      <c r="I1017" s="36"/>
    </row>
    <row r="1018" spans="1:9">
      <c r="A1018" s="9" t="s">
        <v>790</v>
      </c>
      <c r="B1018" s="9" t="s">
        <v>956</v>
      </c>
      <c r="C1018" s="9" t="s">
        <v>957</v>
      </c>
      <c r="D1018" s="9" t="str">
        <f t="shared" si="34"/>
        <v>PICHINCHA|MEJIA</v>
      </c>
      <c r="E1018" s="9" t="str">
        <f t="shared" si="35"/>
        <v>PICHINCHA|MEJIA|ALOAG</v>
      </c>
      <c r="I1018" s="36"/>
    </row>
    <row r="1019" spans="1:9">
      <c r="A1019" s="9" t="s">
        <v>790</v>
      </c>
      <c r="B1019" s="9" t="s">
        <v>956</v>
      </c>
      <c r="C1019" s="9" t="s">
        <v>958</v>
      </c>
      <c r="D1019" s="9" t="str">
        <f t="shared" si="34"/>
        <v>PICHINCHA|MEJIA</v>
      </c>
      <c r="E1019" s="9" t="str">
        <f t="shared" si="35"/>
        <v>PICHINCHA|MEJIA|ALOASI</v>
      </c>
      <c r="I1019" s="36"/>
    </row>
    <row r="1020" spans="1:9">
      <c r="A1020" s="9" t="s">
        <v>790</v>
      </c>
      <c r="B1020" s="9" t="s">
        <v>956</v>
      </c>
      <c r="C1020" s="9" t="s">
        <v>959</v>
      </c>
      <c r="D1020" s="9" t="str">
        <f t="shared" si="34"/>
        <v>PICHINCHA|MEJIA</v>
      </c>
      <c r="E1020" s="9" t="str">
        <f t="shared" si="35"/>
        <v>PICHINCHA|MEJIA|CUTUGLAHUA</v>
      </c>
      <c r="I1020" s="36"/>
    </row>
    <row r="1021" spans="1:9">
      <c r="A1021" s="9" t="s">
        <v>790</v>
      </c>
      <c r="B1021" s="9" t="s">
        <v>956</v>
      </c>
      <c r="C1021" s="9" t="s">
        <v>960</v>
      </c>
      <c r="D1021" s="9" t="str">
        <f t="shared" si="34"/>
        <v>PICHINCHA|MEJIA</v>
      </c>
      <c r="E1021" s="9" t="str">
        <f t="shared" si="35"/>
        <v>PICHINCHA|MEJIA|EL CHAUPI</v>
      </c>
      <c r="I1021" s="36"/>
    </row>
    <row r="1022" spans="1:9">
      <c r="A1022" s="9" t="s">
        <v>790</v>
      </c>
      <c r="B1022" s="9" t="s">
        <v>956</v>
      </c>
      <c r="C1022" s="9" t="s">
        <v>961</v>
      </c>
      <c r="D1022" s="9" t="str">
        <f t="shared" si="34"/>
        <v>PICHINCHA|MEJIA</v>
      </c>
      <c r="E1022" s="9" t="str">
        <f t="shared" si="35"/>
        <v>PICHINCHA|MEJIA|MACHACHI</v>
      </c>
      <c r="I1022" s="36"/>
    </row>
    <row r="1023" spans="1:9">
      <c r="A1023" s="9" t="s">
        <v>790</v>
      </c>
      <c r="B1023" s="9" t="s">
        <v>956</v>
      </c>
      <c r="C1023" s="9" t="s">
        <v>962</v>
      </c>
      <c r="D1023" s="9" t="str">
        <f t="shared" si="34"/>
        <v>PICHINCHA|MEJIA</v>
      </c>
      <c r="E1023" s="9" t="str">
        <f t="shared" si="35"/>
        <v>PICHINCHA|MEJIA|MANUEL CORNEJO ASTORGA</v>
      </c>
      <c r="I1023" s="36"/>
    </row>
    <row r="1024" spans="1:9">
      <c r="A1024" s="9" t="s">
        <v>790</v>
      </c>
      <c r="B1024" s="9" t="s">
        <v>956</v>
      </c>
      <c r="C1024" s="9" t="s">
        <v>467</v>
      </c>
      <c r="D1024" s="9" t="str">
        <f t="shared" si="34"/>
        <v>PICHINCHA|MEJIA</v>
      </c>
      <c r="E1024" s="9" t="str">
        <f t="shared" si="35"/>
        <v>PICHINCHA|MEJIA|TAMBILLO</v>
      </c>
      <c r="I1024" s="36"/>
    </row>
    <row r="1025" spans="1:9">
      <c r="A1025" s="9" t="s">
        <v>790</v>
      </c>
      <c r="B1025" s="9" t="s">
        <v>956</v>
      </c>
      <c r="C1025" s="9" t="s">
        <v>963</v>
      </c>
      <c r="D1025" s="9" t="str">
        <f t="shared" si="34"/>
        <v>PICHINCHA|MEJIA</v>
      </c>
      <c r="E1025" s="9" t="str">
        <f t="shared" si="35"/>
        <v>PICHINCHA|MEJIA|UYUMBICHO</v>
      </c>
      <c r="I1025" s="36"/>
    </row>
    <row r="1026" spans="1:9">
      <c r="A1026" s="9" t="s">
        <v>790</v>
      </c>
      <c r="B1026" s="9" t="s">
        <v>964</v>
      </c>
      <c r="C1026" s="9" t="s">
        <v>594</v>
      </c>
      <c r="D1026" s="9" t="str">
        <f t="shared" ref="D1026:D1089" si="36">_xlfn.CONCAT(A1026&amp;"|"&amp;B1026)</f>
        <v>PICHINCHA|PEDRO MONCAYO</v>
      </c>
      <c r="E1026" s="9" t="str">
        <f t="shared" ref="E1026:E1089" si="37">_xlfn.CONCAT(A1026,"|",B1026,"|",C1026)</f>
        <v>PICHINCHA|PEDRO MONCAYO|LA ESPERANZA</v>
      </c>
      <c r="I1026" s="36"/>
    </row>
    <row r="1027" spans="1:9">
      <c r="A1027" s="9" t="s">
        <v>790</v>
      </c>
      <c r="B1027" s="9" t="s">
        <v>964</v>
      </c>
      <c r="C1027" s="9" t="s">
        <v>965</v>
      </c>
      <c r="D1027" s="9" t="str">
        <f t="shared" si="36"/>
        <v>PICHINCHA|PEDRO MONCAYO</v>
      </c>
      <c r="E1027" s="9" t="str">
        <f t="shared" si="37"/>
        <v>PICHINCHA|PEDRO MONCAYO|MALCHINGUI</v>
      </c>
      <c r="I1027" s="36"/>
    </row>
    <row r="1028" spans="1:9">
      <c r="A1028" s="9" t="s">
        <v>790</v>
      </c>
      <c r="B1028" s="9" t="s">
        <v>964</v>
      </c>
      <c r="C1028" s="9" t="s">
        <v>966</v>
      </c>
      <c r="D1028" s="9" t="str">
        <f t="shared" si="36"/>
        <v>PICHINCHA|PEDRO MONCAYO</v>
      </c>
      <c r="E1028" s="9" t="str">
        <f t="shared" si="37"/>
        <v>PICHINCHA|PEDRO MONCAYO|TABACUNDO</v>
      </c>
      <c r="I1028" s="36"/>
    </row>
    <row r="1029" spans="1:9">
      <c r="A1029" s="9" t="s">
        <v>790</v>
      </c>
      <c r="B1029" s="9" t="s">
        <v>964</v>
      </c>
      <c r="C1029" s="9" t="s">
        <v>967</v>
      </c>
      <c r="D1029" s="9" t="str">
        <f t="shared" si="36"/>
        <v>PICHINCHA|PEDRO MONCAYO</v>
      </c>
      <c r="E1029" s="9" t="str">
        <f t="shared" si="37"/>
        <v>PICHINCHA|PEDRO MONCAYO|TOCACHI</v>
      </c>
      <c r="I1029" s="36"/>
    </row>
    <row r="1030" spans="1:9">
      <c r="A1030" s="9" t="s">
        <v>790</v>
      </c>
      <c r="B1030" s="9" t="s">
        <v>964</v>
      </c>
      <c r="C1030" s="9" t="s">
        <v>968</v>
      </c>
      <c r="D1030" s="9" t="str">
        <f t="shared" si="36"/>
        <v>PICHINCHA|PEDRO MONCAYO</v>
      </c>
      <c r="E1030" s="9" t="str">
        <f t="shared" si="37"/>
        <v>PICHINCHA|PEDRO MONCAYO|TUPIGACHI</v>
      </c>
      <c r="I1030" s="36"/>
    </row>
    <row r="1031" spans="1:9">
      <c r="A1031" s="9" t="s">
        <v>790</v>
      </c>
      <c r="B1031" s="9" t="s">
        <v>969</v>
      </c>
      <c r="C1031" s="9" t="s">
        <v>969</v>
      </c>
      <c r="D1031" s="9" t="str">
        <f t="shared" si="36"/>
        <v>PICHINCHA|PEDRO VICENTE MALDONADO</v>
      </c>
      <c r="E1031" s="9" t="str">
        <f t="shared" si="37"/>
        <v>PICHINCHA|PEDRO VICENTE MALDONADO|PEDRO VICENTE MALDONADO</v>
      </c>
      <c r="I1031" s="36"/>
    </row>
    <row r="1032" spans="1:9">
      <c r="A1032" s="9" t="s">
        <v>790</v>
      </c>
      <c r="B1032" s="9" t="s">
        <v>970</v>
      </c>
      <c r="C1032" s="9" t="s">
        <v>970</v>
      </c>
      <c r="D1032" s="9" t="str">
        <f t="shared" si="36"/>
        <v>PICHINCHA|PUERTO QUITO</v>
      </c>
      <c r="E1032" s="9" t="str">
        <f t="shared" si="37"/>
        <v>PICHINCHA|PUERTO QUITO|PUERTO QUITO</v>
      </c>
      <c r="I1032" s="36"/>
    </row>
    <row r="1033" spans="1:9">
      <c r="A1033" s="9" t="s">
        <v>790</v>
      </c>
      <c r="B1033" s="9" t="s">
        <v>971</v>
      </c>
      <c r="C1033" s="9" t="s">
        <v>972</v>
      </c>
      <c r="D1033" s="9" t="str">
        <f t="shared" si="36"/>
        <v>PICHINCHA|QUITO</v>
      </c>
      <c r="E1033" s="9" t="str">
        <f t="shared" si="37"/>
        <v>PICHINCHA|QUITO|ALANGASI</v>
      </c>
      <c r="I1033" s="36"/>
    </row>
    <row r="1034" spans="1:9">
      <c r="A1034" s="9" t="s">
        <v>790</v>
      </c>
      <c r="B1034" s="9" t="s">
        <v>971</v>
      </c>
      <c r="C1034" s="9" t="s">
        <v>973</v>
      </c>
      <c r="D1034" s="9" t="str">
        <f t="shared" si="36"/>
        <v>PICHINCHA|QUITO</v>
      </c>
      <c r="E1034" s="9" t="str">
        <f t="shared" si="37"/>
        <v>PICHINCHA|QUITO|AMAGUANA</v>
      </c>
      <c r="I1034" s="36"/>
    </row>
    <row r="1035" spans="1:9">
      <c r="A1035" s="9" t="s">
        <v>790</v>
      </c>
      <c r="B1035" s="9" t="s">
        <v>971</v>
      </c>
      <c r="C1035" s="9" t="s">
        <v>338</v>
      </c>
      <c r="D1035" s="9" t="str">
        <f t="shared" si="36"/>
        <v>PICHINCHA|QUITO</v>
      </c>
      <c r="E1035" s="9" t="str">
        <f t="shared" si="37"/>
        <v>PICHINCHA|QUITO|ATAHUALPA</v>
      </c>
      <c r="I1035" s="36"/>
    </row>
    <row r="1036" spans="1:9">
      <c r="A1036" s="9" t="s">
        <v>790</v>
      </c>
      <c r="B1036" s="9" t="s">
        <v>971</v>
      </c>
      <c r="C1036" s="9" t="s">
        <v>292</v>
      </c>
      <c r="D1036" s="9" t="str">
        <f t="shared" si="36"/>
        <v>PICHINCHA|QUITO</v>
      </c>
      <c r="E1036" s="9" t="str">
        <f t="shared" si="37"/>
        <v>PICHINCHA|QUITO|BELISARIO QUEVEDO</v>
      </c>
      <c r="I1036" s="36"/>
    </row>
    <row r="1037" spans="1:9">
      <c r="A1037" s="9" t="s">
        <v>790</v>
      </c>
      <c r="B1037" s="9" t="s">
        <v>971</v>
      </c>
      <c r="C1037" s="9" t="s">
        <v>974</v>
      </c>
      <c r="D1037" s="9" t="str">
        <f t="shared" si="36"/>
        <v>PICHINCHA|QUITO</v>
      </c>
      <c r="E1037" s="9" t="str">
        <f t="shared" si="37"/>
        <v>PICHINCHA|QUITO|BENALCAZAR</v>
      </c>
      <c r="I1037" s="36"/>
    </row>
    <row r="1038" spans="1:9">
      <c r="A1038" s="9" t="s">
        <v>790</v>
      </c>
      <c r="B1038" s="9" t="s">
        <v>971</v>
      </c>
      <c r="C1038" s="9" t="s">
        <v>975</v>
      </c>
      <c r="D1038" s="9" t="str">
        <f t="shared" si="36"/>
        <v>PICHINCHA|QUITO</v>
      </c>
      <c r="E1038" s="9" t="str">
        <f t="shared" si="37"/>
        <v>PICHINCHA|QUITO|CALACALI</v>
      </c>
      <c r="I1038" s="36"/>
    </row>
    <row r="1039" spans="1:9">
      <c r="A1039" s="9" t="s">
        <v>790</v>
      </c>
      <c r="B1039" s="9" t="s">
        <v>971</v>
      </c>
      <c r="C1039" s="9" t="s">
        <v>462</v>
      </c>
      <c r="D1039" s="9" t="str">
        <f t="shared" si="36"/>
        <v>PICHINCHA|QUITO</v>
      </c>
      <c r="E1039" s="9" t="str">
        <f t="shared" si="37"/>
        <v>PICHINCHA|QUITO|CALDERON</v>
      </c>
      <c r="I1039" s="36"/>
    </row>
    <row r="1040" spans="1:9">
      <c r="A1040" s="9" t="s">
        <v>790</v>
      </c>
      <c r="B1040" s="9" t="s">
        <v>971</v>
      </c>
      <c r="C1040" s="9" t="s">
        <v>976</v>
      </c>
      <c r="D1040" s="9" t="str">
        <f t="shared" si="36"/>
        <v>PICHINCHA|QUITO</v>
      </c>
      <c r="E1040" s="9" t="str">
        <f t="shared" si="37"/>
        <v>PICHINCHA|QUITO|CARCELEN</v>
      </c>
      <c r="I1040" s="36"/>
    </row>
    <row r="1041" spans="1:9">
      <c r="A1041" s="9" t="s">
        <v>790</v>
      </c>
      <c r="B1041" s="9" t="s">
        <v>971</v>
      </c>
      <c r="C1041" s="9" t="s">
        <v>977</v>
      </c>
      <c r="D1041" s="9" t="str">
        <f t="shared" si="36"/>
        <v>PICHINCHA|QUITO</v>
      </c>
      <c r="E1041" s="9" t="str">
        <f t="shared" si="37"/>
        <v>PICHINCHA|QUITO|CENTRO HISTORICO</v>
      </c>
      <c r="I1041" s="36"/>
    </row>
    <row r="1042" spans="1:9">
      <c r="A1042" s="9" t="s">
        <v>790</v>
      </c>
      <c r="B1042" s="9" t="s">
        <v>971</v>
      </c>
      <c r="C1042" s="9" t="s">
        <v>978</v>
      </c>
      <c r="D1042" s="9" t="str">
        <f t="shared" si="36"/>
        <v>PICHINCHA|QUITO</v>
      </c>
      <c r="E1042" s="9" t="str">
        <f t="shared" si="37"/>
        <v>PICHINCHA|QUITO|CHAUPICRUZ</v>
      </c>
      <c r="I1042" s="36"/>
    </row>
    <row r="1043" spans="1:9">
      <c r="A1043" s="9" t="s">
        <v>790</v>
      </c>
      <c r="B1043" s="9" t="s">
        <v>971</v>
      </c>
      <c r="C1043" s="9" t="s">
        <v>979</v>
      </c>
      <c r="D1043" s="9" t="str">
        <f t="shared" si="36"/>
        <v>PICHINCHA|QUITO</v>
      </c>
      <c r="E1043" s="9" t="str">
        <f t="shared" si="37"/>
        <v>PICHINCHA|QUITO|CHAVEZPAMBA</v>
      </c>
      <c r="I1043" s="36"/>
    </row>
    <row r="1044" spans="1:9">
      <c r="A1044" s="9" t="s">
        <v>790</v>
      </c>
      <c r="B1044" s="9" t="s">
        <v>971</v>
      </c>
      <c r="C1044" s="9" t="s">
        <v>36</v>
      </c>
      <c r="D1044" s="9" t="str">
        <f t="shared" si="36"/>
        <v>PICHINCHA|QUITO</v>
      </c>
      <c r="E1044" s="9" t="str">
        <f t="shared" si="37"/>
        <v>PICHINCHA|QUITO|CHECA</v>
      </c>
      <c r="I1044" s="36"/>
    </row>
    <row r="1045" spans="1:9">
      <c r="A1045" s="9" t="s">
        <v>790</v>
      </c>
      <c r="B1045" s="9" t="s">
        <v>971</v>
      </c>
      <c r="C1045" s="9" t="s">
        <v>980</v>
      </c>
      <c r="D1045" s="9" t="str">
        <f t="shared" si="36"/>
        <v>PICHINCHA|QUITO</v>
      </c>
      <c r="E1045" s="9" t="str">
        <f t="shared" si="37"/>
        <v>PICHINCHA|QUITO|CHILIBULO</v>
      </c>
      <c r="I1045" s="36"/>
    </row>
    <row r="1046" spans="1:9">
      <c r="A1046" s="9" t="s">
        <v>790</v>
      </c>
      <c r="B1046" s="9" t="s">
        <v>971</v>
      </c>
      <c r="C1046" s="9" t="s">
        <v>981</v>
      </c>
      <c r="D1046" s="9" t="str">
        <f t="shared" si="36"/>
        <v>PICHINCHA|QUITO</v>
      </c>
      <c r="E1046" s="9" t="str">
        <f t="shared" si="37"/>
        <v>PICHINCHA|QUITO|CHILLOGALLO</v>
      </c>
      <c r="I1046" s="36"/>
    </row>
    <row r="1047" spans="1:9">
      <c r="A1047" s="9" t="s">
        <v>790</v>
      </c>
      <c r="B1047" s="9" t="s">
        <v>971</v>
      </c>
      <c r="C1047" s="9" t="s">
        <v>982</v>
      </c>
      <c r="D1047" s="9" t="str">
        <f t="shared" si="36"/>
        <v>PICHINCHA|QUITO</v>
      </c>
      <c r="E1047" s="9" t="str">
        <f t="shared" si="37"/>
        <v>PICHINCHA|QUITO|CHIMBACALLE</v>
      </c>
      <c r="I1047" s="36"/>
    </row>
    <row r="1048" spans="1:9">
      <c r="A1048" s="9" t="s">
        <v>790</v>
      </c>
      <c r="B1048" s="9" t="s">
        <v>971</v>
      </c>
      <c r="C1048" s="9" t="s">
        <v>326</v>
      </c>
      <c r="D1048" s="9" t="str">
        <f t="shared" si="36"/>
        <v>PICHINCHA|QUITO</v>
      </c>
      <c r="E1048" s="9" t="str">
        <f t="shared" si="37"/>
        <v>PICHINCHA|QUITO|COCHAPAMBA</v>
      </c>
      <c r="I1048" s="36"/>
    </row>
    <row r="1049" spans="1:9">
      <c r="A1049" s="9" t="s">
        <v>790</v>
      </c>
      <c r="B1049" s="9" t="s">
        <v>971</v>
      </c>
      <c r="C1049" s="9" t="s">
        <v>983</v>
      </c>
      <c r="D1049" s="9" t="str">
        <f t="shared" si="36"/>
        <v>PICHINCHA|QUITO</v>
      </c>
      <c r="E1049" s="9" t="str">
        <f t="shared" si="37"/>
        <v>PICHINCHA|QUITO|COMITE DEL PUEBLO</v>
      </c>
      <c r="I1049" s="36"/>
    </row>
    <row r="1050" spans="1:9">
      <c r="A1050" s="9" t="s">
        <v>790</v>
      </c>
      <c r="B1050" s="9" t="s">
        <v>971</v>
      </c>
      <c r="C1050" s="9" t="s">
        <v>984</v>
      </c>
      <c r="D1050" s="9" t="str">
        <f t="shared" si="36"/>
        <v>PICHINCHA|QUITO</v>
      </c>
      <c r="E1050" s="9" t="str">
        <f t="shared" si="37"/>
        <v>PICHINCHA|QUITO|CONOCOTO</v>
      </c>
      <c r="I1050" s="36"/>
    </row>
    <row r="1051" spans="1:9">
      <c r="A1051" s="9" t="s">
        <v>790</v>
      </c>
      <c r="B1051" s="9" t="s">
        <v>971</v>
      </c>
      <c r="C1051" s="9" t="s">
        <v>985</v>
      </c>
      <c r="D1051" s="9" t="str">
        <f t="shared" si="36"/>
        <v>PICHINCHA|QUITO</v>
      </c>
      <c r="E1051" s="9" t="str">
        <f t="shared" si="37"/>
        <v>PICHINCHA|QUITO|COTOCOLLAO</v>
      </c>
      <c r="I1051" s="36"/>
    </row>
    <row r="1052" spans="1:9">
      <c r="A1052" s="9" t="s">
        <v>790</v>
      </c>
      <c r="B1052" s="9" t="s">
        <v>971</v>
      </c>
      <c r="C1052" s="9" t="s">
        <v>986</v>
      </c>
      <c r="D1052" s="9" t="str">
        <f t="shared" si="36"/>
        <v>PICHINCHA|QUITO</v>
      </c>
      <c r="E1052" s="9" t="str">
        <f t="shared" si="37"/>
        <v>PICHINCHA|QUITO|CUMBAYA</v>
      </c>
      <c r="I1052" s="36"/>
    </row>
    <row r="1053" spans="1:9">
      <c r="A1053" s="9" t="s">
        <v>790</v>
      </c>
      <c r="B1053" s="9" t="s">
        <v>971</v>
      </c>
      <c r="C1053" s="9" t="s">
        <v>987</v>
      </c>
      <c r="D1053" s="9" t="str">
        <f t="shared" si="36"/>
        <v>PICHINCHA|QUITO</v>
      </c>
      <c r="E1053" s="9" t="str">
        <f t="shared" si="37"/>
        <v>PICHINCHA|QUITO|EL CONDADO</v>
      </c>
      <c r="I1053" s="36"/>
    </row>
    <row r="1054" spans="1:9">
      <c r="A1054" s="9" t="s">
        <v>790</v>
      </c>
      <c r="B1054" s="9" t="s">
        <v>971</v>
      </c>
      <c r="C1054" s="9" t="s">
        <v>988</v>
      </c>
      <c r="D1054" s="9" t="str">
        <f t="shared" si="36"/>
        <v>PICHINCHA|QUITO</v>
      </c>
      <c r="E1054" s="9" t="str">
        <f t="shared" si="37"/>
        <v>PICHINCHA|QUITO|EL QUINCHE</v>
      </c>
      <c r="I1054" s="36"/>
    </row>
    <row r="1055" spans="1:9">
      <c r="A1055" s="9" t="s">
        <v>790</v>
      </c>
      <c r="B1055" s="9" t="s">
        <v>971</v>
      </c>
      <c r="C1055" s="9" t="s">
        <v>989</v>
      </c>
      <c r="D1055" s="9" t="str">
        <f t="shared" si="36"/>
        <v>PICHINCHA|QUITO</v>
      </c>
      <c r="E1055" s="9" t="str">
        <f t="shared" si="37"/>
        <v>PICHINCHA|QUITO|GUALEA</v>
      </c>
      <c r="I1055" s="36"/>
    </row>
    <row r="1056" spans="1:9">
      <c r="A1056" s="9" t="s">
        <v>790</v>
      </c>
      <c r="B1056" s="9" t="s">
        <v>971</v>
      </c>
      <c r="C1056" s="9" t="s">
        <v>990</v>
      </c>
      <c r="D1056" s="9" t="str">
        <f t="shared" si="36"/>
        <v>PICHINCHA|QUITO</v>
      </c>
      <c r="E1056" s="9" t="str">
        <f t="shared" si="37"/>
        <v>PICHINCHA|QUITO|GUAMANI</v>
      </c>
      <c r="I1056" s="36"/>
    </row>
    <row r="1057" spans="1:9">
      <c r="A1057" s="9" t="s">
        <v>790</v>
      </c>
      <c r="B1057" s="9" t="s">
        <v>971</v>
      </c>
      <c r="C1057" s="9" t="s">
        <v>991</v>
      </c>
      <c r="D1057" s="9" t="str">
        <f t="shared" si="36"/>
        <v>PICHINCHA|QUITO</v>
      </c>
      <c r="E1057" s="9" t="str">
        <f t="shared" si="37"/>
        <v>PICHINCHA|QUITO|GUANGOPOLO</v>
      </c>
      <c r="I1057" s="36"/>
    </row>
    <row r="1058" spans="1:9">
      <c r="A1058" s="9" t="s">
        <v>790</v>
      </c>
      <c r="B1058" s="9" t="s">
        <v>971</v>
      </c>
      <c r="C1058" s="9" t="s">
        <v>992</v>
      </c>
      <c r="D1058" s="9" t="str">
        <f t="shared" si="36"/>
        <v>PICHINCHA|QUITO</v>
      </c>
      <c r="E1058" s="9" t="str">
        <f t="shared" si="37"/>
        <v>PICHINCHA|QUITO|GUAYLLABAMBA</v>
      </c>
      <c r="I1058" s="36"/>
    </row>
    <row r="1059" spans="1:9">
      <c r="A1059" s="9" t="s">
        <v>790</v>
      </c>
      <c r="B1059" s="9" t="s">
        <v>971</v>
      </c>
      <c r="C1059" s="9" t="s">
        <v>993</v>
      </c>
      <c r="D1059" s="9" t="str">
        <f t="shared" si="36"/>
        <v>PICHINCHA|QUITO</v>
      </c>
      <c r="E1059" s="9" t="str">
        <f t="shared" si="37"/>
        <v>PICHINCHA|QUITO|INAQUITO</v>
      </c>
      <c r="I1059" s="36"/>
    </row>
    <row r="1060" spans="1:9">
      <c r="A1060" s="9" t="s">
        <v>790</v>
      </c>
      <c r="B1060" s="9" t="s">
        <v>971</v>
      </c>
      <c r="C1060" s="9" t="s">
        <v>994</v>
      </c>
      <c r="D1060" s="9" t="str">
        <f t="shared" si="36"/>
        <v>PICHINCHA|QUITO</v>
      </c>
      <c r="E1060" s="9" t="str">
        <f t="shared" si="37"/>
        <v>PICHINCHA|QUITO|ITCHIMBIA</v>
      </c>
      <c r="I1060" s="36"/>
    </row>
    <row r="1061" spans="1:9">
      <c r="A1061" s="9" t="s">
        <v>790</v>
      </c>
      <c r="B1061" s="9" t="s">
        <v>971</v>
      </c>
      <c r="C1061" s="9" t="s">
        <v>762</v>
      </c>
      <c r="D1061" s="9" t="str">
        <f t="shared" si="36"/>
        <v>PICHINCHA|QUITO</v>
      </c>
      <c r="E1061" s="9" t="str">
        <f t="shared" si="37"/>
        <v>PICHINCHA|QUITO|JIPIJAPA</v>
      </c>
      <c r="I1061" s="36"/>
    </row>
    <row r="1062" spans="1:9">
      <c r="A1062" s="9" t="s">
        <v>790</v>
      </c>
      <c r="B1062" s="9" t="s">
        <v>971</v>
      </c>
      <c r="C1062" s="9" t="s">
        <v>995</v>
      </c>
      <c r="D1062" s="9" t="str">
        <f t="shared" si="36"/>
        <v>PICHINCHA|QUITO</v>
      </c>
      <c r="E1062" s="9" t="str">
        <f t="shared" si="37"/>
        <v>PICHINCHA|QUITO|KENNEDY</v>
      </c>
      <c r="I1062" s="36"/>
    </row>
    <row r="1063" spans="1:9">
      <c r="A1063" s="9" t="s">
        <v>790</v>
      </c>
      <c r="B1063" s="9" t="s">
        <v>971</v>
      </c>
      <c r="C1063" s="9" t="s">
        <v>996</v>
      </c>
      <c r="D1063" s="9" t="str">
        <f t="shared" si="36"/>
        <v>PICHINCHA|QUITO</v>
      </c>
      <c r="E1063" s="9" t="str">
        <f t="shared" si="37"/>
        <v>PICHINCHA|QUITO|LA ARGELIA</v>
      </c>
      <c r="I1063" s="36"/>
    </row>
    <row r="1064" spans="1:9">
      <c r="A1064" s="9" t="s">
        <v>790</v>
      </c>
      <c r="B1064" s="9" t="s">
        <v>971</v>
      </c>
      <c r="C1064" s="9" t="s">
        <v>997</v>
      </c>
      <c r="D1064" s="9" t="str">
        <f t="shared" si="36"/>
        <v>PICHINCHA|QUITO</v>
      </c>
      <c r="E1064" s="9" t="str">
        <f t="shared" si="37"/>
        <v>PICHINCHA|QUITO|LA CONCEPCION</v>
      </c>
      <c r="I1064" s="36"/>
    </row>
    <row r="1065" spans="1:9">
      <c r="A1065" s="9" t="s">
        <v>790</v>
      </c>
      <c r="B1065" s="9" t="s">
        <v>971</v>
      </c>
      <c r="C1065" s="9" t="s">
        <v>998</v>
      </c>
      <c r="D1065" s="9" t="str">
        <f t="shared" si="36"/>
        <v>PICHINCHA|QUITO</v>
      </c>
      <c r="E1065" s="9" t="str">
        <f t="shared" si="37"/>
        <v>PICHINCHA|QUITO|LA ECUATORIANA</v>
      </c>
      <c r="I1065" s="36"/>
    </row>
    <row r="1066" spans="1:9">
      <c r="A1066" s="9" t="s">
        <v>790</v>
      </c>
      <c r="B1066" s="9" t="s">
        <v>971</v>
      </c>
      <c r="C1066" s="9" t="s">
        <v>999</v>
      </c>
      <c r="D1066" s="9" t="str">
        <f t="shared" si="36"/>
        <v>PICHINCHA|QUITO</v>
      </c>
      <c r="E1066" s="9" t="str">
        <f t="shared" si="37"/>
        <v>PICHINCHA|QUITO|LA FERROVIARIA</v>
      </c>
      <c r="I1066" s="36"/>
    </row>
    <row r="1067" spans="1:9">
      <c r="A1067" s="9" t="s">
        <v>790</v>
      </c>
      <c r="B1067" s="9" t="s">
        <v>971</v>
      </c>
      <c r="C1067" s="9" t="s">
        <v>1000</v>
      </c>
      <c r="D1067" s="9" t="str">
        <f t="shared" si="36"/>
        <v>PICHINCHA|QUITO</v>
      </c>
      <c r="E1067" s="9" t="str">
        <f t="shared" si="37"/>
        <v>PICHINCHA|QUITO|LA FLORESTA</v>
      </c>
      <c r="I1067" s="36"/>
    </row>
    <row r="1068" spans="1:9">
      <c r="A1068" s="9" t="s">
        <v>790</v>
      </c>
      <c r="B1068" s="9" t="s">
        <v>971</v>
      </c>
      <c r="C1068" s="9" t="s">
        <v>193</v>
      </c>
      <c r="D1068" s="9" t="str">
        <f t="shared" si="36"/>
        <v>PICHINCHA|QUITO</v>
      </c>
      <c r="E1068" s="9" t="str">
        <f t="shared" si="37"/>
        <v>PICHINCHA|QUITO|LA LIBERTAD</v>
      </c>
      <c r="I1068" s="36"/>
    </row>
    <row r="1069" spans="1:9">
      <c r="A1069" s="9" t="s">
        <v>790</v>
      </c>
      <c r="B1069" s="9" t="s">
        <v>971</v>
      </c>
      <c r="C1069" s="9" t="s">
        <v>123</v>
      </c>
      <c r="D1069" s="9" t="str">
        <f t="shared" si="36"/>
        <v>PICHINCHA|QUITO</v>
      </c>
      <c r="E1069" s="9" t="str">
        <f t="shared" si="37"/>
        <v>PICHINCHA|QUITO|LA MAGDALENA</v>
      </c>
      <c r="I1069" s="36"/>
    </row>
    <row r="1070" spans="1:9">
      <c r="A1070" s="9" t="s">
        <v>790</v>
      </c>
      <c r="B1070" s="9" t="s">
        <v>971</v>
      </c>
      <c r="C1070" s="9" t="s">
        <v>1001</v>
      </c>
      <c r="D1070" s="9" t="str">
        <f t="shared" si="36"/>
        <v>PICHINCHA|QUITO</v>
      </c>
      <c r="E1070" s="9" t="str">
        <f t="shared" si="37"/>
        <v>PICHINCHA|QUITO|LA MENA</v>
      </c>
      <c r="I1070" s="36"/>
    </row>
    <row r="1071" spans="1:9">
      <c r="A1071" s="9" t="s">
        <v>790</v>
      </c>
      <c r="B1071" s="9" t="s">
        <v>971</v>
      </c>
      <c r="C1071" s="9" t="s">
        <v>1002</v>
      </c>
      <c r="D1071" s="9" t="str">
        <f t="shared" si="36"/>
        <v>PICHINCHA|QUITO</v>
      </c>
      <c r="E1071" s="9" t="str">
        <f t="shared" si="37"/>
        <v>PICHINCHA|QUITO|LA MERCED</v>
      </c>
      <c r="I1071" s="36"/>
    </row>
    <row r="1072" spans="1:9">
      <c r="A1072" s="9" t="s">
        <v>790</v>
      </c>
      <c r="B1072" s="9" t="s">
        <v>971</v>
      </c>
      <c r="C1072" s="9" t="s">
        <v>1003</v>
      </c>
      <c r="D1072" s="9" t="str">
        <f t="shared" si="36"/>
        <v>PICHINCHA|QUITO</v>
      </c>
      <c r="E1072" s="9" t="str">
        <f t="shared" si="37"/>
        <v>PICHINCHA|QUITO|LLANO CHICO</v>
      </c>
      <c r="I1072" s="36"/>
    </row>
    <row r="1073" spans="1:9">
      <c r="A1073" s="9" t="s">
        <v>790</v>
      </c>
      <c r="B1073" s="9" t="s">
        <v>971</v>
      </c>
      <c r="C1073" s="9" t="s">
        <v>1004</v>
      </c>
      <c r="D1073" s="9" t="str">
        <f t="shared" si="36"/>
        <v>PICHINCHA|QUITO</v>
      </c>
      <c r="E1073" s="9" t="str">
        <f t="shared" si="37"/>
        <v>PICHINCHA|QUITO|LLOA</v>
      </c>
      <c r="I1073" s="36"/>
    </row>
    <row r="1074" spans="1:9">
      <c r="A1074" s="9" t="s">
        <v>790</v>
      </c>
      <c r="B1074" s="9" t="s">
        <v>971</v>
      </c>
      <c r="C1074" s="9" t="s">
        <v>210</v>
      </c>
      <c r="D1074" s="9" t="str">
        <f t="shared" si="36"/>
        <v>PICHINCHA|QUITO</v>
      </c>
      <c r="E1074" s="9" t="str">
        <f t="shared" si="37"/>
        <v>PICHINCHA|QUITO|MARISCAL SUCRE</v>
      </c>
      <c r="I1074" s="36"/>
    </row>
    <row r="1075" spans="1:9">
      <c r="A1075" s="9" t="s">
        <v>790</v>
      </c>
      <c r="B1075" s="9" t="s">
        <v>971</v>
      </c>
      <c r="C1075" s="9" t="s">
        <v>1005</v>
      </c>
      <c r="D1075" s="9" t="str">
        <f t="shared" si="36"/>
        <v>PICHINCHA|QUITO</v>
      </c>
      <c r="E1075" s="9" t="str">
        <f t="shared" si="37"/>
        <v>PICHINCHA|QUITO|NANEGAL</v>
      </c>
      <c r="I1075" s="36"/>
    </row>
    <row r="1076" spans="1:9">
      <c r="A1076" s="9" t="s">
        <v>790</v>
      </c>
      <c r="B1076" s="9" t="s">
        <v>971</v>
      </c>
      <c r="C1076" s="9" t="s">
        <v>1006</v>
      </c>
      <c r="D1076" s="9" t="str">
        <f t="shared" si="36"/>
        <v>PICHINCHA|QUITO</v>
      </c>
      <c r="E1076" s="9" t="str">
        <f t="shared" si="37"/>
        <v>PICHINCHA|QUITO|NANEGALITO</v>
      </c>
      <c r="I1076" s="36"/>
    </row>
    <row r="1077" spans="1:9">
      <c r="A1077" s="9" t="s">
        <v>790</v>
      </c>
      <c r="B1077" s="9" t="s">
        <v>971</v>
      </c>
      <c r="C1077" s="9" t="s">
        <v>1007</v>
      </c>
      <c r="D1077" s="9" t="str">
        <f t="shared" si="36"/>
        <v>PICHINCHA|QUITO</v>
      </c>
      <c r="E1077" s="9" t="str">
        <f t="shared" si="37"/>
        <v>PICHINCHA|QUITO|NAYON</v>
      </c>
      <c r="I1077" s="36"/>
    </row>
    <row r="1078" spans="1:9">
      <c r="A1078" s="9" t="s">
        <v>790</v>
      </c>
      <c r="B1078" s="9" t="s">
        <v>971</v>
      </c>
      <c r="C1078" s="9" t="s">
        <v>1008</v>
      </c>
      <c r="D1078" s="9" t="str">
        <f t="shared" si="36"/>
        <v>PICHINCHA|QUITO</v>
      </c>
      <c r="E1078" s="9" t="str">
        <f t="shared" si="37"/>
        <v>PICHINCHA|QUITO|NONO</v>
      </c>
      <c r="I1078" s="36"/>
    </row>
    <row r="1079" spans="1:9">
      <c r="A1079" s="9" t="s">
        <v>790</v>
      </c>
      <c r="B1079" s="9" t="s">
        <v>971</v>
      </c>
      <c r="C1079" s="9" t="s">
        <v>1009</v>
      </c>
      <c r="D1079" s="9" t="str">
        <f t="shared" si="36"/>
        <v>PICHINCHA|QUITO</v>
      </c>
      <c r="E1079" s="9" t="str">
        <f t="shared" si="37"/>
        <v>PICHINCHA|QUITO|PACTO</v>
      </c>
      <c r="I1079" s="36"/>
    </row>
    <row r="1080" spans="1:9">
      <c r="A1080" s="9" t="s">
        <v>790</v>
      </c>
      <c r="B1080" s="9" t="s">
        <v>971</v>
      </c>
      <c r="C1080" s="9" t="s">
        <v>1010</v>
      </c>
      <c r="D1080" s="9" t="str">
        <f t="shared" si="36"/>
        <v>PICHINCHA|QUITO</v>
      </c>
      <c r="E1080" s="9" t="str">
        <f t="shared" si="37"/>
        <v>PICHINCHA|QUITO|PERUCHO</v>
      </c>
      <c r="I1080" s="36"/>
    </row>
    <row r="1081" spans="1:9">
      <c r="A1081" s="9" t="s">
        <v>790</v>
      </c>
      <c r="B1081" s="9" t="s">
        <v>971</v>
      </c>
      <c r="C1081" s="9" t="s">
        <v>1011</v>
      </c>
      <c r="D1081" s="9" t="str">
        <f t="shared" si="36"/>
        <v>PICHINCHA|QUITO</v>
      </c>
      <c r="E1081" s="9" t="str">
        <f t="shared" si="37"/>
        <v>PICHINCHA|QUITO|PIFO</v>
      </c>
      <c r="I1081" s="36"/>
    </row>
    <row r="1082" spans="1:9">
      <c r="A1082" s="9" t="s">
        <v>790</v>
      </c>
      <c r="B1082" s="9" t="s">
        <v>971</v>
      </c>
      <c r="C1082" s="9" t="s">
        <v>1012</v>
      </c>
      <c r="D1082" s="9" t="str">
        <f t="shared" si="36"/>
        <v>PICHINCHA|QUITO</v>
      </c>
      <c r="E1082" s="9" t="str">
        <f t="shared" si="37"/>
        <v>PICHINCHA|QUITO|PINTAG</v>
      </c>
      <c r="I1082" s="36"/>
    </row>
    <row r="1083" spans="1:9">
      <c r="A1083" s="9" t="s">
        <v>790</v>
      </c>
      <c r="B1083" s="9" t="s">
        <v>971</v>
      </c>
      <c r="C1083" s="9" t="s">
        <v>1013</v>
      </c>
      <c r="D1083" s="9" t="str">
        <f t="shared" si="36"/>
        <v>PICHINCHA|QUITO</v>
      </c>
      <c r="E1083" s="9" t="str">
        <f t="shared" si="37"/>
        <v>PICHINCHA|QUITO|POMASQUI</v>
      </c>
      <c r="I1083" s="36"/>
    </row>
    <row r="1084" spans="1:9">
      <c r="A1084" s="9" t="s">
        <v>790</v>
      </c>
      <c r="B1084" s="9" t="s">
        <v>971</v>
      </c>
      <c r="C1084" s="9" t="s">
        <v>1014</v>
      </c>
      <c r="D1084" s="9" t="str">
        <f t="shared" si="36"/>
        <v>PICHINCHA|QUITO</v>
      </c>
      <c r="E1084" s="9" t="str">
        <f t="shared" si="37"/>
        <v>PICHINCHA|QUITO|PONCEANO</v>
      </c>
      <c r="I1084" s="36"/>
    </row>
    <row r="1085" spans="1:9">
      <c r="A1085" s="9" t="s">
        <v>790</v>
      </c>
      <c r="B1085" s="9" t="s">
        <v>971</v>
      </c>
      <c r="C1085" s="9" t="s">
        <v>1015</v>
      </c>
      <c r="D1085" s="9" t="str">
        <f t="shared" si="36"/>
        <v>PICHINCHA|QUITO</v>
      </c>
      <c r="E1085" s="9" t="str">
        <f t="shared" si="37"/>
        <v>PICHINCHA|QUITO|PUELLARO</v>
      </c>
      <c r="I1085" s="36"/>
    </row>
    <row r="1086" spans="1:9">
      <c r="A1086" s="9" t="s">
        <v>790</v>
      </c>
      <c r="B1086" s="9" t="s">
        <v>971</v>
      </c>
      <c r="C1086" s="9" t="s">
        <v>1016</v>
      </c>
      <c r="D1086" s="9" t="str">
        <f t="shared" si="36"/>
        <v>PICHINCHA|QUITO</v>
      </c>
      <c r="E1086" s="9" t="str">
        <f t="shared" si="37"/>
        <v>PICHINCHA|QUITO|PUEMBO</v>
      </c>
      <c r="I1086" s="36"/>
    </row>
    <row r="1087" spans="1:9">
      <c r="A1087" s="9" t="s">
        <v>790</v>
      </c>
      <c r="B1087" s="9" t="s">
        <v>971</v>
      </c>
      <c r="C1087" s="9" t="s">
        <v>1017</v>
      </c>
      <c r="D1087" s="9" t="str">
        <f t="shared" si="36"/>
        <v>PICHINCHA|QUITO</v>
      </c>
      <c r="E1087" s="9" t="str">
        <f t="shared" si="37"/>
        <v>PICHINCHA|QUITO|PUENGASI</v>
      </c>
      <c r="I1087" s="36"/>
    </row>
    <row r="1088" spans="1:9">
      <c r="A1088" s="9" t="s">
        <v>790</v>
      </c>
      <c r="B1088" s="9" t="s">
        <v>971</v>
      </c>
      <c r="C1088" s="9" t="s">
        <v>971</v>
      </c>
      <c r="D1088" s="9" t="str">
        <f t="shared" si="36"/>
        <v>PICHINCHA|QUITO</v>
      </c>
      <c r="E1088" s="9" t="str">
        <f t="shared" si="37"/>
        <v>PICHINCHA|QUITO|QUITO</v>
      </c>
      <c r="I1088" s="36"/>
    </row>
    <row r="1089" spans="1:9">
      <c r="A1089" s="9" t="s">
        <v>790</v>
      </c>
      <c r="B1089" s="9" t="s">
        <v>971</v>
      </c>
      <c r="C1089" s="9" t="s">
        <v>1018</v>
      </c>
      <c r="D1089" s="9" t="str">
        <f t="shared" si="36"/>
        <v>PICHINCHA|QUITO</v>
      </c>
      <c r="E1089" s="9" t="str">
        <f t="shared" si="37"/>
        <v>PICHINCHA|QUITO|QUITUMBE</v>
      </c>
      <c r="I1089" s="36"/>
    </row>
    <row r="1090" spans="1:9">
      <c r="A1090" s="9" t="s">
        <v>790</v>
      </c>
      <c r="B1090" s="9" t="s">
        <v>971</v>
      </c>
      <c r="C1090" s="9" t="s">
        <v>914</v>
      </c>
      <c r="D1090" s="9" t="str">
        <f t="shared" ref="D1090:D1153" si="38">_xlfn.CONCAT(A1090&amp;"|"&amp;B1090)</f>
        <v>PICHINCHA|QUITO</v>
      </c>
      <c r="E1090" s="9" t="str">
        <f t="shared" ref="E1090:E1153" si="39">_xlfn.CONCAT(A1090,"|",B1090,"|",C1090)</f>
        <v>PICHINCHA|QUITO|RUMIPAMBA</v>
      </c>
      <c r="I1090" s="36"/>
    </row>
    <row r="1091" spans="1:9">
      <c r="A1091" s="9" t="s">
        <v>790</v>
      </c>
      <c r="B1091" s="9" t="s">
        <v>971</v>
      </c>
      <c r="C1091" s="9" t="s">
        <v>173</v>
      </c>
      <c r="D1091" s="9" t="str">
        <f t="shared" si="38"/>
        <v>PICHINCHA|QUITO</v>
      </c>
      <c r="E1091" s="9" t="str">
        <f t="shared" si="39"/>
        <v>PICHINCHA|QUITO|SAN ANTONIO</v>
      </c>
      <c r="I1091" s="36"/>
    </row>
    <row r="1092" spans="1:9">
      <c r="A1092" s="9" t="s">
        <v>790</v>
      </c>
      <c r="B1092" s="9" t="s">
        <v>971</v>
      </c>
      <c r="C1092" s="9" t="s">
        <v>1019</v>
      </c>
      <c r="D1092" s="9" t="str">
        <f t="shared" si="38"/>
        <v>PICHINCHA|QUITO</v>
      </c>
      <c r="E1092" s="9" t="str">
        <f t="shared" si="39"/>
        <v>PICHINCHA|QUITO|SAN BARTOLO</v>
      </c>
      <c r="I1092" s="36"/>
    </row>
    <row r="1093" spans="1:9">
      <c r="A1093" s="9" t="s">
        <v>790</v>
      </c>
      <c r="B1093" s="9" t="s">
        <v>971</v>
      </c>
      <c r="C1093" s="9" t="s">
        <v>55</v>
      </c>
      <c r="D1093" s="9" t="str">
        <f t="shared" si="38"/>
        <v>PICHINCHA|QUITO</v>
      </c>
      <c r="E1093" s="9" t="str">
        <f t="shared" si="39"/>
        <v>PICHINCHA|QUITO|SAN BLAS</v>
      </c>
      <c r="I1093" s="36"/>
    </row>
    <row r="1094" spans="1:9">
      <c r="A1094" s="9" t="s">
        <v>790</v>
      </c>
      <c r="B1094" s="9" t="s">
        <v>971</v>
      </c>
      <c r="C1094" s="9" t="s">
        <v>1020</v>
      </c>
      <c r="D1094" s="9" t="str">
        <f t="shared" si="38"/>
        <v>PICHINCHA|QUITO</v>
      </c>
      <c r="E1094" s="9" t="str">
        <f t="shared" si="39"/>
        <v>PICHINCHA|QUITO|SAN ISIDRO DEL INCA</v>
      </c>
      <c r="I1094" s="36"/>
    </row>
    <row r="1095" spans="1:9">
      <c r="A1095" s="9" t="s">
        <v>790</v>
      </c>
      <c r="B1095" s="9" t="s">
        <v>971</v>
      </c>
      <c r="C1095" s="9" t="s">
        <v>1021</v>
      </c>
      <c r="D1095" s="9" t="str">
        <f t="shared" si="38"/>
        <v>PICHINCHA|QUITO</v>
      </c>
      <c r="E1095" s="9" t="str">
        <f t="shared" si="39"/>
        <v>PICHINCHA|QUITO|SAN JOSE DE MINAS</v>
      </c>
      <c r="I1095" s="36"/>
    </row>
    <row r="1096" spans="1:9">
      <c r="A1096" s="9" t="s">
        <v>790</v>
      </c>
      <c r="B1096" s="9" t="s">
        <v>971</v>
      </c>
      <c r="C1096" s="9" t="s">
        <v>81</v>
      </c>
      <c r="D1096" s="9" t="str">
        <f t="shared" si="38"/>
        <v>PICHINCHA|QUITO</v>
      </c>
      <c r="E1096" s="9" t="str">
        <f t="shared" si="39"/>
        <v>PICHINCHA|QUITO|SAN JUAN</v>
      </c>
      <c r="I1096" s="36"/>
    </row>
    <row r="1097" spans="1:9">
      <c r="A1097" s="9" t="s">
        <v>790</v>
      </c>
      <c r="B1097" s="9" t="s">
        <v>971</v>
      </c>
      <c r="C1097" s="9" t="s">
        <v>1022</v>
      </c>
      <c r="D1097" s="9" t="str">
        <f t="shared" si="38"/>
        <v>PICHINCHA|QUITO</v>
      </c>
      <c r="E1097" s="9" t="str">
        <f t="shared" si="39"/>
        <v>PICHINCHA|QUITO|SOLANDA</v>
      </c>
      <c r="I1097" s="36"/>
    </row>
    <row r="1098" spans="1:9">
      <c r="A1098" s="9" t="s">
        <v>790</v>
      </c>
      <c r="B1098" s="9" t="s">
        <v>971</v>
      </c>
      <c r="C1098" s="9" t="s">
        <v>1023</v>
      </c>
      <c r="D1098" s="9" t="str">
        <f t="shared" si="38"/>
        <v>PICHINCHA|QUITO</v>
      </c>
      <c r="E1098" s="9" t="str">
        <f t="shared" si="39"/>
        <v>PICHINCHA|QUITO|TABABELA</v>
      </c>
      <c r="I1098" s="36"/>
    </row>
    <row r="1099" spans="1:9">
      <c r="A1099" s="9" t="s">
        <v>790</v>
      </c>
      <c r="B1099" s="9" t="s">
        <v>971</v>
      </c>
      <c r="C1099" s="9" t="s">
        <v>1024</v>
      </c>
      <c r="D1099" s="9" t="str">
        <f t="shared" si="38"/>
        <v>PICHINCHA|QUITO</v>
      </c>
      <c r="E1099" s="9" t="str">
        <f t="shared" si="39"/>
        <v>PICHINCHA|QUITO|TUMBACO</v>
      </c>
      <c r="I1099" s="36"/>
    </row>
    <row r="1100" spans="1:9">
      <c r="A1100" s="9" t="s">
        <v>790</v>
      </c>
      <c r="B1100" s="9" t="s">
        <v>971</v>
      </c>
      <c r="C1100" s="9" t="s">
        <v>1025</v>
      </c>
      <c r="D1100" s="9" t="str">
        <f t="shared" si="38"/>
        <v>PICHINCHA|QUITO</v>
      </c>
      <c r="E1100" s="9" t="str">
        <f t="shared" si="39"/>
        <v>PICHINCHA|QUITO|TURUBAMBA</v>
      </c>
      <c r="I1100" s="36"/>
    </row>
    <row r="1101" spans="1:9">
      <c r="A1101" s="9" t="s">
        <v>790</v>
      </c>
      <c r="B1101" s="9" t="s">
        <v>971</v>
      </c>
      <c r="C1101" s="9" t="s">
        <v>1026</v>
      </c>
      <c r="D1101" s="9" t="str">
        <f t="shared" si="38"/>
        <v>PICHINCHA|QUITO</v>
      </c>
      <c r="E1101" s="9" t="str">
        <f t="shared" si="39"/>
        <v>PICHINCHA|QUITO|YARUQUI</v>
      </c>
      <c r="I1101" s="36"/>
    </row>
    <row r="1102" spans="1:9">
      <c r="A1102" s="9" t="s">
        <v>790</v>
      </c>
      <c r="B1102" s="9" t="s">
        <v>971</v>
      </c>
      <c r="C1102" s="9" t="s">
        <v>1027</v>
      </c>
      <c r="D1102" s="9" t="str">
        <f t="shared" si="38"/>
        <v>PICHINCHA|QUITO</v>
      </c>
      <c r="E1102" s="9" t="str">
        <f t="shared" si="39"/>
        <v>PICHINCHA|QUITO|ZAMBIZA</v>
      </c>
      <c r="I1102" s="36"/>
    </row>
    <row r="1103" spans="1:9">
      <c r="A1103" s="9" t="s">
        <v>790</v>
      </c>
      <c r="B1103" s="9" t="s">
        <v>1028</v>
      </c>
      <c r="C1103" s="9" t="s">
        <v>1029</v>
      </c>
      <c r="D1103" s="9" t="str">
        <f t="shared" si="38"/>
        <v>PICHINCHA|RUMINAHUI</v>
      </c>
      <c r="E1103" s="9" t="str">
        <f t="shared" si="39"/>
        <v>PICHINCHA|RUMINAHUI|COTOGCHOA</v>
      </c>
      <c r="I1103" s="36"/>
    </row>
    <row r="1104" spans="1:9">
      <c r="A1104" s="9" t="s">
        <v>790</v>
      </c>
      <c r="B1104" s="9" t="s">
        <v>1028</v>
      </c>
      <c r="C1104" s="9" t="s">
        <v>1030</v>
      </c>
      <c r="D1104" s="9" t="str">
        <f t="shared" si="38"/>
        <v>PICHINCHA|RUMINAHUI</v>
      </c>
      <c r="E1104" s="9" t="str">
        <f t="shared" si="39"/>
        <v>PICHINCHA|RUMINAHUI|FAJARDO</v>
      </c>
      <c r="I1104" s="36"/>
    </row>
    <row r="1105" spans="1:9">
      <c r="A1105" s="9" t="s">
        <v>790</v>
      </c>
      <c r="B1105" s="9" t="s">
        <v>1028</v>
      </c>
      <c r="C1105" s="9" t="s">
        <v>914</v>
      </c>
      <c r="D1105" s="9" t="str">
        <f t="shared" si="38"/>
        <v>PICHINCHA|RUMINAHUI</v>
      </c>
      <c r="E1105" s="9" t="str">
        <f t="shared" si="39"/>
        <v>PICHINCHA|RUMINAHUI|RUMIPAMBA</v>
      </c>
      <c r="I1105" s="36"/>
    </row>
    <row r="1106" spans="1:9">
      <c r="A1106" s="9" t="s">
        <v>790</v>
      </c>
      <c r="B1106" s="9" t="s">
        <v>1028</v>
      </c>
      <c r="C1106" s="9" t="s">
        <v>1031</v>
      </c>
      <c r="D1106" s="9" t="str">
        <f t="shared" si="38"/>
        <v>PICHINCHA|RUMINAHUI</v>
      </c>
      <c r="E1106" s="9" t="str">
        <f t="shared" si="39"/>
        <v>PICHINCHA|RUMINAHUI|SAN PEDRO DE TABOADA</v>
      </c>
      <c r="I1106" s="36"/>
    </row>
    <row r="1107" spans="1:9">
      <c r="A1107" s="9" t="s">
        <v>790</v>
      </c>
      <c r="B1107" s="9" t="s">
        <v>1028</v>
      </c>
      <c r="C1107" s="9" t="s">
        <v>187</v>
      </c>
      <c r="D1107" s="9" t="str">
        <f t="shared" si="38"/>
        <v>PICHINCHA|RUMINAHUI</v>
      </c>
      <c r="E1107" s="9" t="str">
        <f t="shared" si="39"/>
        <v>PICHINCHA|RUMINAHUI|SAN RAFAEL</v>
      </c>
      <c r="I1107" s="36"/>
    </row>
    <row r="1108" spans="1:9">
      <c r="A1108" s="9" t="s">
        <v>790</v>
      </c>
      <c r="B1108" s="9" t="s">
        <v>1028</v>
      </c>
      <c r="C1108" s="9" t="s">
        <v>1032</v>
      </c>
      <c r="D1108" s="9" t="str">
        <f t="shared" si="38"/>
        <v>PICHINCHA|RUMINAHUI</v>
      </c>
      <c r="E1108" s="9" t="str">
        <f t="shared" si="39"/>
        <v>PICHINCHA|RUMINAHUI|SANGOLQUI</v>
      </c>
      <c r="I1108" s="36"/>
    </row>
    <row r="1109" spans="1:9">
      <c r="A1109" s="9" t="s">
        <v>790</v>
      </c>
      <c r="B1109" s="9" t="s">
        <v>1033</v>
      </c>
      <c r="C1109" s="9" t="s">
        <v>1034</v>
      </c>
      <c r="D1109" s="9" t="str">
        <f t="shared" si="38"/>
        <v>PICHINCHA|SAN MIGUEL DE LOS BANCOS</v>
      </c>
      <c r="E1109" s="9" t="str">
        <f t="shared" si="39"/>
        <v>PICHINCHA|SAN MIGUEL DE LOS BANCOS|MINDO</v>
      </c>
      <c r="I1109" s="36"/>
    </row>
    <row r="1110" spans="1:9">
      <c r="A1110" s="9" t="s">
        <v>790</v>
      </c>
      <c r="B1110" s="9" t="s">
        <v>1033</v>
      </c>
      <c r="C1110" s="9" t="s">
        <v>1033</v>
      </c>
      <c r="D1110" s="9" t="str">
        <f t="shared" si="38"/>
        <v>PICHINCHA|SAN MIGUEL DE LOS BANCOS</v>
      </c>
      <c r="E1110" s="9" t="str">
        <f t="shared" si="39"/>
        <v>PICHINCHA|SAN MIGUEL DE LOS BANCOS|SAN MIGUEL DE LOS BANCOS</v>
      </c>
      <c r="I1110" s="36"/>
    </row>
    <row r="1111" spans="1:9">
      <c r="A1111" s="9" t="s">
        <v>1035</v>
      </c>
      <c r="B1111" s="9" t="s">
        <v>193</v>
      </c>
      <c r="C1111" s="9" t="s">
        <v>193</v>
      </c>
      <c r="D1111" s="9" t="str">
        <f t="shared" si="38"/>
        <v>SANTA ELENA|LA LIBERTAD</v>
      </c>
      <c r="E1111" s="9" t="str">
        <f t="shared" si="39"/>
        <v>SANTA ELENA|LA LIBERTAD|LA LIBERTAD</v>
      </c>
      <c r="I1111" s="36"/>
    </row>
    <row r="1112" spans="1:9">
      <c r="A1112" s="9" t="s">
        <v>1035</v>
      </c>
      <c r="B1112" s="9" t="s">
        <v>134</v>
      </c>
      <c r="C1112" s="9" t="s">
        <v>1036</v>
      </c>
      <c r="D1112" s="9" t="str">
        <f t="shared" si="38"/>
        <v>SANTA ELENA|SALINAS</v>
      </c>
      <c r="E1112" s="9" t="str">
        <f t="shared" si="39"/>
        <v>SANTA ELENA|SALINAS|ANCONCITO</v>
      </c>
      <c r="I1112" s="36"/>
    </row>
    <row r="1113" spans="1:9">
      <c r="A1113" s="9" t="s">
        <v>1035</v>
      </c>
      <c r="B1113" s="9" t="s">
        <v>134</v>
      </c>
      <c r="C1113" s="9" t="s">
        <v>1037</v>
      </c>
      <c r="D1113" s="9" t="str">
        <f t="shared" si="38"/>
        <v>SANTA ELENA|SALINAS</v>
      </c>
      <c r="E1113" s="9" t="str">
        <f t="shared" si="39"/>
        <v>SANTA ELENA|SALINAS|CARLOS ESPINOZA LARREA</v>
      </c>
      <c r="I1113" s="36"/>
    </row>
    <row r="1114" spans="1:9">
      <c r="A1114" s="9" t="s">
        <v>1035</v>
      </c>
      <c r="B1114" s="9" t="s">
        <v>134</v>
      </c>
      <c r="C1114" s="9" t="s">
        <v>1038</v>
      </c>
      <c r="D1114" s="9" t="str">
        <f t="shared" si="38"/>
        <v>SANTA ELENA|SALINAS</v>
      </c>
      <c r="E1114" s="9" t="str">
        <f t="shared" si="39"/>
        <v>SANTA ELENA|SALINAS|GRAL. ALBERTO ENRIQUEZ GALLO</v>
      </c>
      <c r="I1114" s="36"/>
    </row>
    <row r="1115" spans="1:9">
      <c r="A1115" s="9" t="s">
        <v>1035</v>
      </c>
      <c r="B1115" s="9" t="s">
        <v>134</v>
      </c>
      <c r="C1115" s="9" t="s">
        <v>1039</v>
      </c>
      <c r="D1115" s="9" t="str">
        <f t="shared" si="38"/>
        <v>SANTA ELENA|SALINAS</v>
      </c>
      <c r="E1115" s="9" t="str">
        <f t="shared" si="39"/>
        <v>SANTA ELENA|SALINAS|JOSE LUIS TAMAYO</v>
      </c>
      <c r="I1115" s="36"/>
    </row>
    <row r="1116" spans="1:9">
      <c r="A1116" s="9" t="s">
        <v>1035</v>
      </c>
      <c r="B1116" s="9" t="s">
        <v>134</v>
      </c>
      <c r="C1116" s="9" t="s">
        <v>134</v>
      </c>
      <c r="D1116" s="9" t="str">
        <f t="shared" si="38"/>
        <v>SANTA ELENA|SALINAS</v>
      </c>
      <c r="E1116" s="9" t="str">
        <f t="shared" si="39"/>
        <v>SANTA ELENA|SALINAS|SALINAS</v>
      </c>
      <c r="I1116" s="36"/>
    </row>
    <row r="1117" spans="1:9">
      <c r="A1117" s="9" t="s">
        <v>1035</v>
      </c>
      <c r="B1117" s="9" t="s">
        <v>134</v>
      </c>
      <c r="C1117" s="9" t="s">
        <v>390</v>
      </c>
      <c r="D1117" s="9" t="str">
        <f t="shared" si="38"/>
        <v>SANTA ELENA|SALINAS</v>
      </c>
      <c r="E1117" s="9" t="str">
        <f t="shared" si="39"/>
        <v>SANTA ELENA|SALINAS|SANTA ROSA</v>
      </c>
      <c r="I1117" s="36"/>
    </row>
    <row r="1118" spans="1:9">
      <c r="A1118" s="9" t="s">
        <v>1035</v>
      </c>
      <c r="B1118" s="9" t="s">
        <v>134</v>
      </c>
      <c r="C1118" s="9" t="s">
        <v>1040</v>
      </c>
      <c r="D1118" s="9" t="str">
        <f t="shared" si="38"/>
        <v>SANTA ELENA|SALINAS</v>
      </c>
      <c r="E1118" s="9" t="str">
        <f t="shared" si="39"/>
        <v>SANTA ELENA|SALINAS|VICENTE ROCAFUERTE</v>
      </c>
      <c r="I1118" s="36"/>
    </row>
    <row r="1119" spans="1:9">
      <c r="A1119" s="9" t="s">
        <v>1035</v>
      </c>
      <c r="B1119" s="9" t="s">
        <v>1035</v>
      </c>
      <c r="C1119" s="9" t="s">
        <v>338</v>
      </c>
      <c r="D1119" s="9" t="str">
        <f t="shared" si="38"/>
        <v>SANTA ELENA|SANTA ELENA</v>
      </c>
      <c r="E1119" s="9" t="str">
        <f t="shared" si="39"/>
        <v>SANTA ELENA|SANTA ELENA|ATAHUALPA</v>
      </c>
      <c r="I1119" s="36"/>
    </row>
    <row r="1120" spans="1:9">
      <c r="A1120" s="9" t="s">
        <v>1035</v>
      </c>
      <c r="B1120" s="9" t="s">
        <v>1035</v>
      </c>
      <c r="C1120" s="9" t="s">
        <v>1041</v>
      </c>
      <c r="D1120" s="9" t="str">
        <f t="shared" si="38"/>
        <v>SANTA ELENA|SANTA ELENA</v>
      </c>
      <c r="E1120" s="9" t="str">
        <f t="shared" si="39"/>
        <v>SANTA ELENA|SANTA ELENA|BALLENITA</v>
      </c>
      <c r="I1120" s="36"/>
    </row>
    <row r="1121" spans="1:9">
      <c r="A1121" s="9" t="s">
        <v>1035</v>
      </c>
      <c r="B1121" s="9" t="s">
        <v>1035</v>
      </c>
      <c r="C1121" s="9" t="s">
        <v>1042</v>
      </c>
      <c r="D1121" s="9" t="str">
        <f t="shared" si="38"/>
        <v>SANTA ELENA|SANTA ELENA</v>
      </c>
      <c r="E1121" s="9" t="str">
        <f t="shared" si="39"/>
        <v>SANTA ELENA|SANTA ELENA|CHANDUY</v>
      </c>
      <c r="I1121" s="36"/>
    </row>
    <row r="1122" spans="1:9">
      <c r="A1122" s="9" t="s">
        <v>1035</v>
      </c>
      <c r="B1122" s="9" t="s">
        <v>1035</v>
      </c>
      <c r="C1122" s="9" t="s">
        <v>1043</v>
      </c>
      <c r="D1122" s="9" t="str">
        <f t="shared" si="38"/>
        <v>SANTA ELENA|SANTA ELENA</v>
      </c>
      <c r="E1122" s="9" t="str">
        <f t="shared" si="39"/>
        <v>SANTA ELENA|SANTA ELENA|COLONCHE</v>
      </c>
      <c r="I1122" s="36"/>
    </row>
    <row r="1123" spans="1:9">
      <c r="A1123" s="9" t="s">
        <v>1035</v>
      </c>
      <c r="B1123" s="9" t="s">
        <v>1035</v>
      </c>
      <c r="C1123" s="9" t="s">
        <v>1044</v>
      </c>
      <c r="D1123" s="9" t="str">
        <f t="shared" si="38"/>
        <v>SANTA ELENA|SANTA ELENA</v>
      </c>
      <c r="E1123" s="9" t="str">
        <f t="shared" si="39"/>
        <v>SANTA ELENA|SANTA ELENA|MANGLARALTO</v>
      </c>
      <c r="I1123" s="36"/>
    </row>
    <row r="1124" spans="1:9">
      <c r="A1124" s="9" t="s">
        <v>1035</v>
      </c>
      <c r="B1124" s="9" t="s">
        <v>1035</v>
      </c>
      <c r="C1124" s="9" t="s">
        <v>1045</v>
      </c>
      <c r="D1124" s="9" t="str">
        <f t="shared" si="38"/>
        <v>SANTA ELENA|SANTA ELENA</v>
      </c>
      <c r="E1124" s="9" t="str">
        <f t="shared" si="39"/>
        <v>SANTA ELENA|SANTA ELENA|SAN JOSE DE ANCON</v>
      </c>
      <c r="I1124" s="36"/>
    </row>
    <row r="1125" spans="1:9">
      <c r="A1125" s="9" t="s">
        <v>1035</v>
      </c>
      <c r="B1125" s="9" t="s">
        <v>1035</v>
      </c>
      <c r="C1125" s="9" t="s">
        <v>1035</v>
      </c>
      <c r="D1125" s="9" t="str">
        <f t="shared" si="38"/>
        <v>SANTA ELENA|SANTA ELENA</v>
      </c>
      <c r="E1125" s="9" t="str">
        <f t="shared" si="39"/>
        <v>SANTA ELENA|SANTA ELENA|SANTA ELENA</v>
      </c>
      <c r="I1125" s="36"/>
    </row>
    <row r="1126" spans="1:9">
      <c r="A1126" s="9" t="s">
        <v>1035</v>
      </c>
      <c r="B1126" s="9" t="s">
        <v>1035</v>
      </c>
      <c r="C1126" s="9" t="s">
        <v>82</v>
      </c>
      <c r="D1126" s="9" t="str">
        <f t="shared" si="38"/>
        <v>SANTA ELENA|SANTA ELENA</v>
      </c>
      <c r="E1126" s="9" t="str">
        <f t="shared" si="39"/>
        <v>SANTA ELENA|SANTA ELENA|SIMON BOLIVAR</v>
      </c>
      <c r="I1126" s="36"/>
    </row>
    <row r="1127" spans="1:9">
      <c r="A1127" s="9" t="s">
        <v>1046</v>
      </c>
      <c r="B1127" s="9" t="s">
        <v>1047</v>
      </c>
      <c r="C1127" s="9" t="s">
        <v>1047</v>
      </c>
      <c r="D1127" s="9" t="str">
        <f t="shared" si="38"/>
        <v>SANTO DOMINGO DE LOS TSACHILAS|LA CONCORDIA</v>
      </c>
      <c r="E1127" s="9" t="str">
        <f t="shared" si="39"/>
        <v>SANTO DOMINGO DE LOS TSACHILAS|LA CONCORDIA|LA CONCORDIA</v>
      </c>
      <c r="I1127" s="36"/>
    </row>
    <row r="1128" spans="1:9">
      <c r="A1128" s="9" t="s">
        <v>1046</v>
      </c>
      <c r="B1128" s="9" t="s">
        <v>1047</v>
      </c>
      <c r="C1128" s="9" t="s">
        <v>1048</v>
      </c>
      <c r="D1128" s="9" t="str">
        <f t="shared" si="38"/>
        <v>SANTO DOMINGO DE LOS TSACHILAS|LA CONCORDIA</v>
      </c>
      <c r="E1128" s="9" t="str">
        <f t="shared" si="39"/>
        <v>SANTO DOMINGO DE LOS TSACHILAS|LA CONCORDIA|LA VILLEGAS</v>
      </c>
      <c r="I1128" s="36"/>
    </row>
    <row r="1129" spans="1:9">
      <c r="A1129" s="9" t="s">
        <v>1046</v>
      </c>
      <c r="B1129" s="9" t="s">
        <v>1047</v>
      </c>
      <c r="C1129" s="9" t="s">
        <v>1049</v>
      </c>
      <c r="D1129" s="9" t="str">
        <f t="shared" si="38"/>
        <v>SANTO DOMINGO DE LOS TSACHILAS|LA CONCORDIA</v>
      </c>
      <c r="E1129" s="9" t="str">
        <f t="shared" si="39"/>
        <v>SANTO DOMINGO DE LOS TSACHILAS|LA CONCORDIA|MONTERREY</v>
      </c>
      <c r="I1129" s="36"/>
    </row>
    <row r="1130" spans="1:9">
      <c r="A1130" s="9" t="s">
        <v>1046</v>
      </c>
      <c r="B1130" s="9" t="s">
        <v>1047</v>
      </c>
      <c r="C1130" s="9" t="s">
        <v>1050</v>
      </c>
      <c r="D1130" s="9" t="str">
        <f t="shared" si="38"/>
        <v>SANTO DOMINGO DE LOS TSACHILAS|LA CONCORDIA</v>
      </c>
      <c r="E1130" s="9" t="str">
        <f t="shared" si="39"/>
        <v>SANTO DOMINGO DE LOS TSACHILAS|LA CONCORDIA|PLAN PILOTO</v>
      </c>
      <c r="I1130" s="36"/>
    </row>
    <row r="1131" spans="1:9">
      <c r="A1131" s="9" t="s">
        <v>1046</v>
      </c>
      <c r="B1131" s="9" t="s">
        <v>1051</v>
      </c>
      <c r="C1131" s="9" t="s">
        <v>1052</v>
      </c>
      <c r="D1131" s="9" t="str">
        <f t="shared" si="38"/>
        <v>SANTO DOMINGO DE LOS TSACHILAS|SANTO DOMINGO</v>
      </c>
      <c r="E1131" s="9" t="str">
        <f t="shared" si="39"/>
        <v>SANTO DOMINGO DE LOS TSACHILAS|SANTO DOMINGO|ABRAHAM CALAZACON</v>
      </c>
      <c r="I1131" s="36"/>
    </row>
    <row r="1132" spans="1:9">
      <c r="A1132" s="9" t="s">
        <v>1046</v>
      </c>
      <c r="B1132" s="9" t="s">
        <v>1051</v>
      </c>
      <c r="C1132" s="9" t="s">
        <v>1053</v>
      </c>
      <c r="D1132" s="9" t="str">
        <f t="shared" si="38"/>
        <v>SANTO DOMINGO DE LOS TSACHILAS|SANTO DOMINGO</v>
      </c>
      <c r="E1132" s="9" t="str">
        <f t="shared" si="39"/>
        <v>SANTO DOMINGO DE LOS TSACHILAS|SANTO DOMINGO|ALLURIQUIN</v>
      </c>
      <c r="I1132" s="36"/>
    </row>
    <row r="1133" spans="1:9">
      <c r="A1133" s="9" t="s">
        <v>1046</v>
      </c>
      <c r="B1133" s="9" t="s">
        <v>1051</v>
      </c>
      <c r="C1133" s="9" t="s">
        <v>1054</v>
      </c>
      <c r="D1133" s="9" t="str">
        <f t="shared" si="38"/>
        <v>SANTO DOMINGO DE LOS TSACHILAS|SANTO DOMINGO</v>
      </c>
      <c r="E1133" s="9" t="str">
        <f t="shared" si="39"/>
        <v>SANTO DOMINGO DE LOS TSACHILAS|SANTO DOMINGO|BOMBOLI</v>
      </c>
      <c r="I1133" s="36"/>
    </row>
    <row r="1134" spans="1:9">
      <c r="A1134" s="9" t="s">
        <v>1046</v>
      </c>
      <c r="B1134" s="9" t="s">
        <v>1051</v>
      </c>
      <c r="C1134" s="9" t="s">
        <v>1055</v>
      </c>
      <c r="D1134" s="9" t="str">
        <f t="shared" si="38"/>
        <v>SANTO DOMINGO DE LOS TSACHILAS|SANTO DOMINGO</v>
      </c>
      <c r="E1134" s="9" t="str">
        <f t="shared" si="39"/>
        <v>SANTO DOMINGO DE LOS TSACHILAS|SANTO DOMINGO|CHIMGUILPE</v>
      </c>
      <c r="I1134" s="36"/>
    </row>
    <row r="1135" spans="1:9">
      <c r="A1135" s="9" t="s">
        <v>1046</v>
      </c>
      <c r="B1135" s="9" t="s">
        <v>1051</v>
      </c>
      <c r="C1135" s="9" t="s">
        <v>1056</v>
      </c>
      <c r="D1135" s="9" t="str">
        <f t="shared" si="38"/>
        <v>SANTO DOMINGO DE LOS TSACHILAS|SANTO DOMINGO</v>
      </c>
      <c r="E1135" s="9" t="str">
        <f t="shared" si="39"/>
        <v>SANTO DOMINGO DE LOS TSACHILAS|SANTO DOMINGO|EL ESFUERZO</v>
      </c>
      <c r="I1135" s="36"/>
    </row>
    <row r="1136" spans="1:9">
      <c r="A1136" s="9" t="s">
        <v>1046</v>
      </c>
      <c r="B1136" s="9" t="s">
        <v>1051</v>
      </c>
      <c r="C1136" s="9" t="s">
        <v>1057</v>
      </c>
      <c r="D1136" s="9" t="str">
        <f t="shared" si="38"/>
        <v>SANTO DOMINGO DE LOS TSACHILAS|SANTO DOMINGO</v>
      </c>
      <c r="E1136" s="9" t="str">
        <f t="shared" si="39"/>
        <v>SANTO DOMINGO DE LOS TSACHILAS|SANTO DOMINGO|LUZ DE AMERICA</v>
      </c>
      <c r="I1136" s="36"/>
    </row>
    <row r="1137" spans="1:9">
      <c r="A1137" s="9" t="s">
        <v>1046</v>
      </c>
      <c r="B1137" s="9" t="s">
        <v>1051</v>
      </c>
      <c r="C1137" s="9" t="s">
        <v>1058</v>
      </c>
      <c r="D1137" s="9" t="str">
        <f t="shared" si="38"/>
        <v>SANTO DOMINGO DE LOS TSACHILAS|SANTO DOMINGO</v>
      </c>
      <c r="E1137" s="9" t="str">
        <f t="shared" si="39"/>
        <v>SANTO DOMINGO DE LOS TSACHILAS|SANTO DOMINGO|PUERTO LIMON</v>
      </c>
      <c r="I1137" s="36"/>
    </row>
    <row r="1138" spans="1:9">
      <c r="A1138" s="9" t="s">
        <v>1046</v>
      </c>
      <c r="B1138" s="9" t="s">
        <v>1051</v>
      </c>
      <c r="C1138" s="9" t="s">
        <v>1059</v>
      </c>
      <c r="D1138" s="9" t="str">
        <f t="shared" si="38"/>
        <v>SANTO DOMINGO DE LOS TSACHILAS|SANTO DOMINGO</v>
      </c>
      <c r="E1138" s="9" t="str">
        <f t="shared" si="39"/>
        <v>SANTO DOMINGO DE LOS TSACHILAS|SANTO DOMINGO|RIO TOACHI</v>
      </c>
      <c r="I1138" s="36"/>
    </row>
    <row r="1139" spans="1:9">
      <c r="A1139" s="9" t="s">
        <v>1046</v>
      </c>
      <c r="B1139" s="9" t="s">
        <v>1051</v>
      </c>
      <c r="C1139" s="9" t="s">
        <v>1060</v>
      </c>
      <c r="D1139" s="9" t="str">
        <f t="shared" si="38"/>
        <v>SANTO DOMINGO DE LOS TSACHILAS|SANTO DOMINGO</v>
      </c>
      <c r="E1139" s="9" t="str">
        <f t="shared" si="39"/>
        <v>SANTO DOMINGO DE LOS TSACHILAS|SANTO DOMINGO|RIO VERDE</v>
      </c>
      <c r="I1139" s="36"/>
    </row>
    <row r="1140" spans="1:9">
      <c r="A1140" s="9" t="s">
        <v>1046</v>
      </c>
      <c r="B1140" s="9" t="s">
        <v>1051</v>
      </c>
      <c r="C1140" s="9" t="s">
        <v>1061</v>
      </c>
      <c r="D1140" s="9" t="str">
        <f t="shared" si="38"/>
        <v>SANTO DOMINGO DE LOS TSACHILAS|SANTO DOMINGO</v>
      </c>
      <c r="E1140" s="9" t="str">
        <f t="shared" si="39"/>
        <v>SANTO DOMINGO DE LOS TSACHILAS|SANTO DOMINGO|SAN JACINTO DEL BUA</v>
      </c>
      <c r="I1140" s="36"/>
    </row>
    <row r="1141" spans="1:9">
      <c r="A1141" s="9" t="s">
        <v>1046</v>
      </c>
      <c r="B1141" s="9" t="s">
        <v>1051</v>
      </c>
      <c r="C1141" s="9" t="s">
        <v>1062</v>
      </c>
      <c r="D1141" s="9" t="str">
        <f t="shared" si="38"/>
        <v>SANTO DOMINGO DE LOS TSACHILAS|SANTO DOMINGO</v>
      </c>
      <c r="E1141" s="9" t="str">
        <f t="shared" si="39"/>
        <v>SANTO DOMINGO DE LOS TSACHILAS|SANTO DOMINGO|SANTA MARIA DEL TOACHI</v>
      </c>
      <c r="I1141" s="36"/>
    </row>
    <row r="1142" spans="1:9">
      <c r="A1142" s="9" t="s">
        <v>1046</v>
      </c>
      <c r="B1142" s="9" t="s">
        <v>1051</v>
      </c>
      <c r="C1142" s="9" t="s">
        <v>1063</v>
      </c>
      <c r="D1142" s="9" t="str">
        <f t="shared" si="38"/>
        <v>SANTO DOMINGO DE LOS TSACHILAS|SANTO DOMINGO</v>
      </c>
      <c r="E1142" s="9" t="str">
        <f t="shared" si="39"/>
        <v>SANTO DOMINGO DE LOS TSACHILAS|SANTO DOMINGO|SANTO DOMINGO DE LOS COLORADOS</v>
      </c>
      <c r="I1142" s="36"/>
    </row>
    <row r="1143" spans="1:9">
      <c r="A1143" s="9" t="s">
        <v>1046</v>
      </c>
      <c r="B1143" s="9" t="s">
        <v>1051</v>
      </c>
      <c r="C1143" s="9" t="s">
        <v>359</v>
      </c>
      <c r="D1143" s="9" t="str">
        <f t="shared" si="38"/>
        <v>SANTO DOMINGO DE LOS TSACHILAS|SANTO DOMINGO</v>
      </c>
      <c r="E1143" s="9" t="str">
        <f t="shared" si="39"/>
        <v>SANTO DOMINGO DE LOS TSACHILAS|SANTO DOMINGO|VALLE HERMOSO</v>
      </c>
      <c r="I1143" s="36"/>
    </row>
    <row r="1144" spans="1:9">
      <c r="A1144" s="9" t="s">
        <v>1046</v>
      </c>
      <c r="B1144" s="9" t="s">
        <v>1051</v>
      </c>
      <c r="C1144" s="9" t="s">
        <v>1064</v>
      </c>
      <c r="D1144" s="9" t="str">
        <f t="shared" si="38"/>
        <v>SANTO DOMINGO DE LOS TSACHILAS|SANTO DOMINGO</v>
      </c>
      <c r="E1144" s="9" t="str">
        <f t="shared" si="39"/>
        <v>SANTO DOMINGO DE LOS TSACHILAS|SANTO DOMINGO|ZARACAY</v>
      </c>
      <c r="I1144" s="36"/>
    </row>
    <row r="1145" spans="1:9">
      <c r="A1145" s="9" t="s">
        <v>1065</v>
      </c>
      <c r="B1145" s="9" t="s">
        <v>1066</v>
      </c>
      <c r="C1145" s="9" t="s">
        <v>1067</v>
      </c>
      <c r="D1145" s="9" t="str">
        <f t="shared" si="38"/>
        <v>SUCUMBIOS|CASCALES</v>
      </c>
      <c r="E1145" s="9" t="str">
        <f t="shared" si="39"/>
        <v>SUCUMBIOS|CASCALES|EL DORADO DE CASCALES</v>
      </c>
      <c r="I1145" s="36"/>
    </row>
    <row r="1146" spans="1:9">
      <c r="A1146" s="9" t="s">
        <v>1065</v>
      </c>
      <c r="B1146" s="9" t="s">
        <v>1066</v>
      </c>
      <c r="C1146" s="9" t="s">
        <v>1068</v>
      </c>
      <c r="D1146" s="9" t="str">
        <f t="shared" si="38"/>
        <v>SUCUMBIOS|CASCALES</v>
      </c>
      <c r="E1146" s="9" t="str">
        <f t="shared" si="39"/>
        <v>SUCUMBIOS|CASCALES|NUEVA TRONCAL</v>
      </c>
      <c r="I1146" s="36"/>
    </row>
    <row r="1147" spans="1:9">
      <c r="A1147" s="9" t="s">
        <v>1065</v>
      </c>
      <c r="B1147" s="9" t="s">
        <v>1066</v>
      </c>
      <c r="C1147" s="9" t="s">
        <v>1069</v>
      </c>
      <c r="D1147" s="9" t="str">
        <f t="shared" si="38"/>
        <v>SUCUMBIOS|CASCALES</v>
      </c>
      <c r="E1147" s="9" t="str">
        <f t="shared" si="39"/>
        <v>SUCUMBIOS|CASCALES|SANTA ROSA DE SUCUMBIOS</v>
      </c>
      <c r="I1147" s="36"/>
    </row>
    <row r="1148" spans="1:9">
      <c r="A1148" s="9" t="s">
        <v>1065</v>
      </c>
      <c r="B1148" s="9" t="s">
        <v>1066</v>
      </c>
      <c r="C1148" s="9" t="s">
        <v>229</v>
      </c>
      <c r="D1148" s="9" t="str">
        <f t="shared" si="38"/>
        <v>SUCUMBIOS|CASCALES</v>
      </c>
      <c r="E1148" s="9" t="str">
        <f t="shared" si="39"/>
        <v>SUCUMBIOS|CASCALES|SEVILLA</v>
      </c>
      <c r="I1148" s="36"/>
    </row>
    <row r="1149" spans="1:9">
      <c r="A1149" s="9" t="s">
        <v>1065</v>
      </c>
      <c r="B1149" s="9" t="s">
        <v>1070</v>
      </c>
      <c r="C1149" s="9" t="s">
        <v>1071</v>
      </c>
      <c r="D1149" s="9" t="str">
        <f t="shared" si="38"/>
        <v>SUCUMBIOS|CUYABENO</v>
      </c>
      <c r="E1149" s="9" t="str">
        <f t="shared" si="39"/>
        <v>SUCUMBIOS|CUYABENO|AGUAS NEGRAS</v>
      </c>
      <c r="I1149" s="36"/>
    </row>
    <row r="1150" spans="1:9">
      <c r="A1150" s="9" t="s">
        <v>1065</v>
      </c>
      <c r="B1150" s="9" t="s">
        <v>1070</v>
      </c>
      <c r="C1150" s="9" t="s">
        <v>1070</v>
      </c>
      <c r="D1150" s="9" t="str">
        <f t="shared" si="38"/>
        <v>SUCUMBIOS|CUYABENO</v>
      </c>
      <c r="E1150" s="9" t="str">
        <f t="shared" si="39"/>
        <v>SUCUMBIOS|CUYABENO|CUYABENO</v>
      </c>
      <c r="I1150" s="36"/>
    </row>
    <row r="1151" spans="1:9">
      <c r="A1151" s="9" t="s">
        <v>1065</v>
      </c>
      <c r="B1151" s="9" t="s">
        <v>1070</v>
      </c>
      <c r="C1151" s="9" t="s">
        <v>1072</v>
      </c>
      <c r="D1151" s="9" t="str">
        <f t="shared" si="38"/>
        <v>SUCUMBIOS|CUYABENO</v>
      </c>
      <c r="E1151" s="9" t="str">
        <f t="shared" si="39"/>
        <v>SUCUMBIOS|CUYABENO|TARAPOA</v>
      </c>
      <c r="I1151" s="36"/>
    </row>
    <row r="1152" spans="1:9">
      <c r="A1152" s="9" t="s">
        <v>1065</v>
      </c>
      <c r="B1152" s="9" t="s">
        <v>1073</v>
      </c>
      <c r="C1152" s="9" t="s">
        <v>1074</v>
      </c>
      <c r="D1152" s="9" t="str">
        <f t="shared" si="38"/>
        <v>SUCUMBIOS|GONZALO PIZARRO</v>
      </c>
      <c r="E1152" s="9" t="str">
        <f t="shared" si="39"/>
        <v>SUCUMBIOS|GONZALO PIZARRO|EL REVENTADOR</v>
      </c>
      <c r="I1152" s="36"/>
    </row>
    <row r="1153" spans="1:9">
      <c r="A1153" s="9" t="s">
        <v>1065</v>
      </c>
      <c r="B1153" s="9" t="s">
        <v>1073</v>
      </c>
      <c r="C1153" s="9" t="s">
        <v>1073</v>
      </c>
      <c r="D1153" s="9" t="str">
        <f t="shared" si="38"/>
        <v>SUCUMBIOS|GONZALO PIZARRO</v>
      </c>
      <c r="E1153" s="9" t="str">
        <f t="shared" si="39"/>
        <v>SUCUMBIOS|GONZALO PIZARRO|GONZALO PIZARRO</v>
      </c>
      <c r="I1153" s="36"/>
    </row>
    <row r="1154" spans="1:9">
      <c r="A1154" s="9" t="s">
        <v>1065</v>
      </c>
      <c r="B1154" s="9" t="s">
        <v>1073</v>
      </c>
      <c r="C1154" s="9" t="s">
        <v>1075</v>
      </c>
      <c r="D1154" s="9" t="str">
        <f t="shared" ref="D1154:D1217" si="40">_xlfn.CONCAT(A1154&amp;"|"&amp;B1154)</f>
        <v>SUCUMBIOS|GONZALO PIZARRO</v>
      </c>
      <c r="E1154" s="9" t="str">
        <f t="shared" ref="E1154:E1217" si="41">_xlfn.CONCAT(A1154,"|",B1154,"|",C1154)</f>
        <v>SUCUMBIOS|GONZALO PIZARRO|LUMBAQUI</v>
      </c>
      <c r="I1154" s="36"/>
    </row>
    <row r="1155" spans="1:9">
      <c r="A1155" s="9" t="s">
        <v>1065</v>
      </c>
      <c r="B1155" s="9" t="s">
        <v>1073</v>
      </c>
      <c r="C1155" s="9" t="s">
        <v>1076</v>
      </c>
      <c r="D1155" s="9" t="str">
        <f t="shared" si="40"/>
        <v>SUCUMBIOS|GONZALO PIZARRO</v>
      </c>
      <c r="E1155" s="9" t="str">
        <f t="shared" si="41"/>
        <v>SUCUMBIOS|GONZALO PIZARRO|PUERTO LIBRE</v>
      </c>
      <c r="I1155" s="36"/>
    </row>
    <row r="1156" spans="1:9">
      <c r="A1156" s="9" t="s">
        <v>1065</v>
      </c>
      <c r="B1156" s="9" t="s">
        <v>1077</v>
      </c>
      <c r="C1156" s="9" t="s">
        <v>1078</v>
      </c>
      <c r="D1156" s="9" t="str">
        <f t="shared" si="40"/>
        <v>SUCUMBIOS|LAGO AGRIO</v>
      </c>
      <c r="E1156" s="9" t="str">
        <f t="shared" si="41"/>
        <v>SUCUMBIOS|LAGO AGRIO|10 DE AGOSTO</v>
      </c>
      <c r="I1156" s="36"/>
    </row>
    <row r="1157" spans="1:9">
      <c r="A1157" s="9" t="s">
        <v>1065</v>
      </c>
      <c r="B1157" s="9" t="s">
        <v>1077</v>
      </c>
      <c r="C1157" s="9" t="s">
        <v>1079</v>
      </c>
      <c r="D1157" s="9" t="str">
        <f t="shared" si="40"/>
        <v>SUCUMBIOS|LAGO AGRIO</v>
      </c>
      <c r="E1157" s="9" t="str">
        <f t="shared" si="41"/>
        <v>SUCUMBIOS|LAGO AGRIO|DURENO</v>
      </c>
      <c r="I1157" s="36"/>
    </row>
    <row r="1158" spans="1:9">
      <c r="A1158" s="9" t="s">
        <v>1065</v>
      </c>
      <c r="B1158" s="9" t="s">
        <v>1077</v>
      </c>
      <c r="C1158" s="9" t="s">
        <v>1080</v>
      </c>
      <c r="D1158" s="9" t="str">
        <f t="shared" si="40"/>
        <v>SUCUMBIOS|LAGO AGRIO</v>
      </c>
      <c r="E1158" s="9" t="str">
        <f t="shared" si="41"/>
        <v>SUCUMBIOS|LAGO AGRIO|EL ENO</v>
      </c>
      <c r="I1158" s="36"/>
    </row>
    <row r="1159" spans="1:9">
      <c r="A1159" s="9" t="s">
        <v>1065</v>
      </c>
      <c r="B1159" s="9" t="s">
        <v>1077</v>
      </c>
      <c r="C1159" s="9" t="s">
        <v>1081</v>
      </c>
      <c r="D1159" s="9" t="str">
        <f t="shared" si="40"/>
        <v>SUCUMBIOS|LAGO AGRIO</v>
      </c>
      <c r="E1159" s="9" t="str">
        <f t="shared" si="41"/>
        <v>SUCUMBIOS|LAGO AGRIO|GENERAL FARFAN</v>
      </c>
      <c r="I1159" s="36"/>
    </row>
    <row r="1160" spans="1:9">
      <c r="A1160" s="9" t="s">
        <v>1065</v>
      </c>
      <c r="B1160" s="9" t="s">
        <v>1077</v>
      </c>
      <c r="C1160" s="9" t="s">
        <v>392</v>
      </c>
      <c r="D1160" s="9" t="str">
        <f t="shared" si="40"/>
        <v>SUCUMBIOS|LAGO AGRIO</v>
      </c>
      <c r="E1160" s="9" t="str">
        <f t="shared" si="41"/>
        <v>SUCUMBIOS|LAGO AGRIO|JAMBELI</v>
      </c>
      <c r="I1160" s="36"/>
    </row>
    <row r="1161" spans="1:9">
      <c r="A1161" s="9" t="s">
        <v>1065</v>
      </c>
      <c r="B1161" s="9" t="s">
        <v>1077</v>
      </c>
      <c r="C1161" s="9" t="s">
        <v>1082</v>
      </c>
      <c r="D1161" s="9" t="str">
        <f t="shared" si="40"/>
        <v>SUCUMBIOS|LAGO AGRIO</v>
      </c>
      <c r="E1161" s="9" t="str">
        <f t="shared" si="41"/>
        <v>SUCUMBIOS|LAGO AGRIO|NUEVA LOJA</v>
      </c>
      <c r="I1161" s="36"/>
    </row>
    <row r="1162" spans="1:9">
      <c r="A1162" s="9" t="s">
        <v>1065</v>
      </c>
      <c r="B1162" s="9" t="s">
        <v>1077</v>
      </c>
      <c r="C1162" s="9" t="s">
        <v>1083</v>
      </c>
      <c r="D1162" s="9" t="str">
        <f t="shared" si="40"/>
        <v>SUCUMBIOS|LAGO AGRIO</v>
      </c>
      <c r="E1162" s="9" t="str">
        <f t="shared" si="41"/>
        <v>SUCUMBIOS|LAGO AGRIO|PACAYACU</v>
      </c>
      <c r="I1162" s="36"/>
    </row>
    <row r="1163" spans="1:9">
      <c r="A1163" s="9" t="s">
        <v>1065</v>
      </c>
      <c r="B1163" s="9" t="s">
        <v>1077</v>
      </c>
      <c r="C1163" s="9" t="s">
        <v>1084</v>
      </c>
      <c r="D1163" s="9" t="str">
        <f t="shared" si="40"/>
        <v>SUCUMBIOS|LAGO AGRIO</v>
      </c>
      <c r="E1163" s="9" t="str">
        <f t="shared" si="41"/>
        <v>SUCUMBIOS|LAGO AGRIO|SANTA CECILIA</v>
      </c>
      <c r="I1163" s="36"/>
    </row>
    <row r="1164" spans="1:9">
      <c r="A1164" s="9" t="s">
        <v>1065</v>
      </c>
      <c r="B1164" s="9" t="s">
        <v>1077</v>
      </c>
      <c r="C1164" s="9" t="s">
        <v>481</v>
      </c>
      <c r="D1164" s="9" t="str">
        <f t="shared" si="40"/>
        <v>SUCUMBIOS|LAGO AGRIO</v>
      </c>
      <c r="E1164" s="9" t="str">
        <f t="shared" si="41"/>
        <v>SUCUMBIOS|LAGO AGRIO|SANTA CRUZ</v>
      </c>
      <c r="I1164" s="36"/>
    </row>
    <row r="1165" spans="1:9">
      <c r="A1165" s="9" t="s">
        <v>1065</v>
      </c>
      <c r="B1165" s="9" t="s">
        <v>1085</v>
      </c>
      <c r="C1165" s="9" t="s">
        <v>1086</v>
      </c>
      <c r="D1165" s="9" t="str">
        <f t="shared" si="40"/>
        <v>SUCUMBIOS|PUTUMAYO</v>
      </c>
      <c r="E1165" s="9" t="str">
        <f t="shared" si="41"/>
        <v>SUCUMBIOS|PUTUMAYO|PALMA ROJA</v>
      </c>
      <c r="I1165" s="36"/>
    </row>
    <row r="1166" spans="1:9">
      <c r="A1166" s="9" t="s">
        <v>1065</v>
      </c>
      <c r="B1166" s="9" t="s">
        <v>1085</v>
      </c>
      <c r="C1166" s="9" t="s">
        <v>364</v>
      </c>
      <c r="D1166" s="9" t="str">
        <f t="shared" si="40"/>
        <v>SUCUMBIOS|PUTUMAYO</v>
      </c>
      <c r="E1166" s="9" t="str">
        <f t="shared" si="41"/>
        <v>SUCUMBIOS|PUTUMAYO|PUERTO BOLIVAR</v>
      </c>
      <c r="I1166" s="36"/>
    </row>
    <row r="1167" spans="1:9">
      <c r="A1167" s="9" t="s">
        <v>1065</v>
      </c>
      <c r="B1167" s="9" t="s">
        <v>1085</v>
      </c>
      <c r="C1167" s="9" t="s">
        <v>1087</v>
      </c>
      <c r="D1167" s="9" t="str">
        <f t="shared" si="40"/>
        <v>SUCUMBIOS|PUTUMAYO</v>
      </c>
      <c r="E1167" s="9" t="str">
        <f t="shared" si="41"/>
        <v>SUCUMBIOS|PUTUMAYO|PUERTO EL CARMEN DE PUTUMAYO</v>
      </c>
      <c r="I1167" s="36"/>
    </row>
    <row r="1168" spans="1:9">
      <c r="A1168" s="9" t="s">
        <v>1065</v>
      </c>
      <c r="B1168" s="9" t="s">
        <v>1085</v>
      </c>
      <c r="C1168" s="9" t="s">
        <v>1088</v>
      </c>
      <c r="D1168" s="9" t="str">
        <f t="shared" si="40"/>
        <v>SUCUMBIOS|PUTUMAYO</v>
      </c>
      <c r="E1168" s="9" t="str">
        <f t="shared" si="41"/>
        <v>SUCUMBIOS|PUTUMAYO|PUERTO RODRIGUEZ</v>
      </c>
      <c r="I1168" s="36"/>
    </row>
    <row r="1169" spans="1:9">
      <c r="A1169" s="9" t="s">
        <v>1065</v>
      </c>
      <c r="B1169" s="9" t="s">
        <v>1085</v>
      </c>
      <c r="C1169" s="9" t="s">
        <v>1089</v>
      </c>
      <c r="D1169" s="9" t="str">
        <f t="shared" si="40"/>
        <v>SUCUMBIOS|PUTUMAYO</v>
      </c>
      <c r="E1169" s="9" t="str">
        <f t="shared" si="41"/>
        <v>SUCUMBIOS|PUTUMAYO|SANSAHUARI</v>
      </c>
      <c r="I1169" s="36"/>
    </row>
    <row r="1170" spans="1:9">
      <c r="A1170" s="9" t="s">
        <v>1065</v>
      </c>
      <c r="B1170" s="9" t="s">
        <v>1085</v>
      </c>
      <c r="C1170" s="9" t="s">
        <v>1035</v>
      </c>
      <c r="D1170" s="9" t="str">
        <f t="shared" si="40"/>
        <v>SUCUMBIOS|PUTUMAYO</v>
      </c>
      <c r="E1170" s="9" t="str">
        <f t="shared" si="41"/>
        <v>SUCUMBIOS|PUTUMAYO|SANTA ELENA</v>
      </c>
      <c r="I1170" s="36"/>
    </row>
    <row r="1171" spans="1:9">
      <c r="A1171" s="9" t="s">
        <v>1065</v>
      </c>
      <c r="B1171" s="9" t="s">
        <v>1090</v>
      </c>
      <c r="C1171" s="9" t="s">
        <v>1091</v>
      </c>
      <c r="D1171" s="9" t="str">
        <f t="shared" si="40"/>
        <v>SUCUMBIOS|SHUSHUFINDI</v>
      </c>
      <c r="E1171" s="9" t="str">
        <f t="shared" si="41"/>
        <v>SUCUMBIOS|SHUSHUFINDI|LIMONCOCHA</v>
      </c>
      <c r="I1171" s="36"/>
    </row>
    <row r="1172" spans="1:9">
      <c r="A1172" s="9" t="s">
        <v>1065</v>
      </c>
      <c r="B1172" s="9" t="s">
        <v>1090</v>
      </c>
      <c r="C1172" s="9" t="s">
        <v>1092</v>
      </c>
      <c r="D1172" s="9" t="str">
        <f t="shared" si="40"/>
        <v>SUCUMBIOS|SHUSHUFINDI</v>
      </c>
      <c r="E1172" s="9" t="str">
        <f t="shared" si="41"/>
        <v>SUCUMBIOS|SHUSHUFINDI|PANACOCHA</v>
      </c>
      <c r="I1172" s="36"/>
    </row>
    <row r="1173" spans="1:9">
      <c r="A1173" s="9" t="s">
        <v>1065</v>
      </c>
      <c r="B1173" s="9" t="s">
        <v>1090</v>
      </c>
      <c r="C1173" s="9" t="s">
        <v>1093</v>
      </c>
      <c r="D1173" s="9" t="str">
        <f t="shared" si="40"/>
        <v>SUCUMBIOS|SHUSHUFINDI</v>
      </c>
      <c r="E1173" s="9" t="str">
        <f t="shared" si="41"/>
        <v>SUCUMBIOS|SHUSHUFINDI|SAN PEDRO DE LOS COFANES</v>
      </c>
      <c r="I1173" s="36"/>
    </row>
    <row r="1174" spans="1:9">
      <c r="A1174" s="9" t="s">
        <v>1065</v>
      </c>
      <c r="B1174" s="9" t="s">
        <v>1090</v>
      </c>
      <c r="C1174" s="9" t="s">
        <v>384</v>
      </c>
      <c r="D1174" s="9" t="str">
        <f t="shared" si="40"/>
        <v>SUCUMBIOS|SHUSHUFINDI</v>
      </c>
      <c r="E1174" s="9" t="str">
        <f t="shared" si="41"/>
        <v>SUCUMBIOS|SHUSHUFINDI|SAN ROQUE</v>
      </c>
      <c r="I1174" s="36"/>
    </row>
    <row r="1175" spans="1:9">
      <c r="A1175" s="9" t="s">
        <v>1065</v>
      </c>
      <c r="B1175" s="9" t="s">
        <v>1090</v>
      </c>
      <c r="C1175" s="9" t="s">
        <v>1090</v>
      </c>
      <c r="D1175" s="9" t="str">
        <f t="shared" si="40"/>
        <v>SUCUMBIOS|SHUSHUFINDI</v>
      </c>
      <c r="E1175" s="9" t="str">
        <f t="shared" si="41"/>
        <v>SUCUMBIOS|SHUSHUFINDI|SHUSHUFINDI</v>
      </c>
      <c r="I1175" s="36"/>
    </row>
    <row r="1176" spans="1:9">
      <c r="A1176" s="9" t="s">
        <v>1065</v>
      </c>
      <c r="B1176" s="9" t="s">
        <v>1090</v>
      </c>
      <c r="C1176" s="9" t="s">
        <v>1094</v>
      </c>
      <c r="D1176" s="9" t="str">
        <f t="shared" si="40"/>
        <v>SUCUMBIOS|SHUSHUFINDI</v>
      </c>
      <c r="E1176" s="9" t="str">
        <f t="shared" si="41"/>
        <v>SUCUMBIOS|SHUSHUFINDI|SIETE DE JULIO</v>
      </c>
      <c r="I1176" s="36"/>
    </row>
    <row r="1177" spans="1:9">
      <c r="A1177" s="9" t="s">
        <v>1065</v>
      </c>
      <c r="B1177" s="9" t="s">
        <v>1065</v>
      </c>
      <c r="C1177" s="9" t="s">
        <v>1095</v>
      </c>
      <c r="D1177" s="9" t="str">
        <f t="shared" si="40"/>
        <v>SUCUMBIOS|SUCUMBIOS</v>
      </c>
      <c r="E1177" s="9" t="str">
        <f t="shared" si="41"/>
        <v>SUCUMBIOS|SUCUMBIOS|EL PLAYON DE SAN FRANCISCO</v>
      </c>
      <c r="I1177" s="36"/>
    </row>
    <row r="1178" spans="1:9">
      <c r="A1178" s="9" t="s">
        <v>1065</v>
      </c>
      <c r="B1178" s="9" t="s">
        <v>1065</v>
      </c>
      <c r="C1178" s="9" t="s">
        <v>1096</v>
      </c>
      <c r="D1178" s="9" t="str">
        <f t="shared" si="40"/>
        <v>SUCUMBIOS|SUCUMBIOS</v>
      </c>
      <c r="E1178" s="9" t="str">
        <f t="shared" si="41"/>
        <v>SUCUMBIOS|SUCUMBIOS|LA BONITA</v>
      </c>
      <c r="I1178" s="36"/>
    </row>
    <row r="1179" spans="1:9">
      <c r="A1179" s="9" t="s">
        <v>1065</v>
      </c>
      <c r="B1179" s="9" t="s">
        <v>1065</v>
      </c>
      <c r="C1179" s="9" t="s">
        <v>1097</v>
      </c>
      <c r="D1179" s="9" t="str">
        <f t="shared" si="40"/>
        <v>SUCUMBIOS|SUCUMBIOS</v>
      </c>
      <c r="E1179" s="9" t="str">
        <f t="shared" si="41"/>
        <v>SUCUMBIOS|SUCUMBIOS|LA SOFIA</v>
      </c>
      <c r="I1179" s="36"/>
    </row>
    <row r="1180" spans="1:9">
      <c r="A1180" s="9" t="s">
        <v>1065</v>
      </c>
      <c r="B1180" s="9" t="s">
        <v>1065</v>
      </c>
      <c r="C1180" s="9" t="s">
        <v>1098</v>
      </c>
      <c r="D1180" s="9" t="str">
        <f t="shared" si="40"/>
        <v>SUCUMBIOS|SUCUMBIOS</v>
      </c>
      <c r="E1180" s="9" t="str">
        <f t="shared" si="41"/>
        <v>SUCUMBIOS|SUCUMBIOS|ROSA FLORIDA</v>
      </c>
      <c r="I1180" s="36"/>
    </row>
    <row r="1181" spans="1:9">
      <c r="A1181" s="9" t="s">
        <v>1065</v>
      </c>
      <c r="B1181" s="9" t="s">
        <v>1065</v>
      </c>
      <c r="C1181" s="9" t="s">
        <v>1099</v>
      </c>
      <c r="D1181" s="9" t="str">
        <f t="shared" si="40"/>
        <v>SUCUMBIOS|SUCUMBIOS</v>
      </c>
      <c r="E1181" s="9" t="str">
        <f t="shared" si="41"/>
        <v>SUCUMBIOS|SUCUMBIOS|SANTA BARBARA</v>
      </c>
      <c r="I1181" s="36"/>
    </row>
    <row r="1182" spans="1:9">
      <c r="A1182" s="9" t="s">
        <v>1100</v>
      </c>
      <c r="B1182" s="9" t="s">
        <v>1101</v>
      </c>
      <c r="C1182" s="9" t="s">
        <v>1102</v>
      </c>
      <c r="D1182" s="9" t="str">
        <f t="shared" si="40"/>
        <v>TUNGURAHUA|AMBATO</v>
      </c>
      <c r="E1182" s="9" t="str">
        <f t="shared" si="41"/>
        <v>TUNGURAHUA|AMBATO|AMBATILLO</v>
      </c>
      <c r="I1182" s="36"/>
    </row>
    <row r="1183" spans="1:9">
      <c r="A1183" s="9" t="s">
        <v>1100</v>
      </c>
      <c r="B1183" s="9" t="s">
        <v>1101</v>
      </c>
      <c r="C1183" s="9" t="s">
        <v>1101</v>
      </c>
      <c r="D1183" s="9" t="str">
        <f t="shared" si="40"/>
        <v>TUNGURAHUA|AMBATO</v>
      </c>
      <c r="E1183" s="9" t="str">
        <f t="shared" si="41"/>
        <v>TUNGURAHUA|AMBATO|AMBATO</v>
      </c>
      <c r="I1183" s="36"/>
    </row>
    <row r="1184" spans="1:9">
      <c r="A1184" s="9" t="s">
        <v>1100</v>
      </c>
      <c r="B1184" s="9" t="s">
        <v>1101</v>
      </c>
      <c r="C1184" s="9" t="s">
        <v>338</v>
      </c>
      <c r="D1184" s="9" t="str">
        <f t="shared" si="40"/>
        <v>TUNGURAHUA|AMBATO</v>
      </c>
      <c r="E1184" s="9" t="str">
        <f t="shared" si="41"/>
        <v>TUNGURAHUA|AMBATO|ATAHUALPA</v>
      </c>
      <c r="I1184" s="36"/>
    </row>
    <row r="1185" spans="1:9">
      <c r="A1185" s="9" t="s">
        <v>1100</v>
      </c>
      <c r="B1185" s="9" t="s">
        <v>1101</v>
      </c>
      <c r="C1185" s="9" t="s">
        <v>1103</v>
      </c>
      <c r="D1185" s="9" t="str">
        <f t="shared" si="40"/>
        <v>TUNGURAHUA|AMBATO</v>
      </c>
      <c r="E1185" s="9" t="str">
        <f t="shared" si="41"/>
        <v>TUNGURAHUA|AMBATO|ATOCHA - FICOA</v>
      </c>
      <c r="I1185" s="36"/>
    </row>
    <row r="1186" spans="1:9">
      <c r="A1186" s="9" t="s">
        <v>1100</v>
      </c>
      <c r="B1186" s="9" t="s">
        <v>1101</v>
      </c>
      <c r="C1186" s="9" t="s">
        <v>1104</v>
      </c>
      <c r="D1186" s="9" t="str">
        <f t="shared" si="40"/>
        <v>TUNGURAHUA|AMBATO</v>
      </c>
      <c r="E1186" s="9" t="str">
        <f t="shared" si="41"/>
        <v>TUNGURAHUA|AMBATO|AUGUSTO N. MARTINEZ</v>
      </c>
      <c r="I1186" s="36"/>
    </row>
    <row r="1187" spans="1:9">
      <c r="A1187" s="9" t="s">
        <v>1100</v>
      </c>
      <c r="B1187" s="9" t="s">
        <v>1101</v>
      </c>
      <c r="C1187" s="9" t="s">
        <v>1105</v>
      </c>
      <c r="D1187" s="9" t="str">
        <f t="shared" si="40"/>
        <v>TUNGURAHUA|AMBATO</v>
      </c>
      <c r="E1187" s="9" t="str">
        <f t="shared" si="41"/>
        <v>TUNGURAHUA|AMBATO|CELIANO MONGE</v>
      </c>
      <c r="I1187" s="36"/>
    </row>
    <row r="1188" spans="1:9">
      <c r="A1188" s="9" t="s">
        <v>1100</v>
      </c>
      <c r="B1188" s="9" t="s">
        <v>1101</v>
      </c>
      <c r="C1188" s="9" t="s">
        <v>1106</v>
      </c>
      <c r="D1188" s="9" t="str">
        <f t="shared" si="40"/>
        <v>TUNGURAHUA|AMBATO</v>
      </c>
      <c r="E1188" s="9" t="str">
        <f t="shared" si="41"/>
        <v>TUNGURAHUA|AMBATO|CONSTANTINO FERNANDEZ</v>
      </c>
      <c r="I1188" s="36"/>
    </row>
    <row r="1189" spans="1:9">
      <c r="A1189" s="9" t="s">
        <v>1100</v>
      </c>
      <c r="B1189" s="9" t="s">
        <v>1101</v>
      </c>
      <c r="C1189" s="9" t="s">
        <v>1107</v>
      </c>
      <c r="D1189" s="9" t="str">
        <f t="shared" si="40"/>
        <v>TUNGURAHUA|AMBATO</v>
      </c>
      <c r="E1189" s="9" t="str">
        <f t="shared" si="41"/>
        <v>TUNGURAHUA|AMBATO|CUNCHIBAMBA</v>
      </c>
      <c r="I1189" s="36"/>
    </row>
    <row r="1190" spans="1:9">
      <c r="A1190" s="9" t="s">
        <v>1100</v>
      </c>
      <c r="B1190" s="9" t="s">
        <v>1101</v>
      </c>
      <c r="C1190" s="9" t="s">
        <v>1108</v>
      </c>
      <c r="D1190" s="9" t="str">
        <f t="shared" si="40"/>
        <v>TUNGURAHUA|AMBATO</v>
      </c>
      <c r="E1190" s="9" t="str">
        <f t="shared" si="41"/>
        <v>TUNGURAHUA|AMBATO|HUACHI CHICO</v>
      </c>
      <c r="I1190" s="36"/>
    </row>
    <row r="1191" spans="1:9">
      <c r="A1191" s="9" t="s">
        <v>1100</v>
      </c>
      <c r="B1191" s="9" t="s">
        <v>1101</v>
      </c>
      <c r="C1191" s="9" t="s">
        <v>1109</v>
      </c>
      <c r="D1191" s="9" t="str">
        <f t="shared" si="40"/>
        <v>TUNGURAHUA|AMBATO</v>
      </c>
      <c r="E1191" s="9" t="str">
        <f t="shared" si="41"/>
        <v>TUNGURAHUA|AMBATO|HUACHI GRANDE</v>
      </c>
      <c r="I1191" s="36"/>
    </row>
    <row r="1192" spans="1:9">
      <c r="A1192" s="9" t="s">
        <v>1100</v>
      </c>
      <c r="B1192" s="9" t="s">
        <v>1101</v>
      </c>
      <c r="C1192" s="9" t="s">
        <v>1110</v>
      </c>
      <c r="D1192" s="9" t="str">
        <f t="shared" si="40"/>
        <v>TUNGURAHUA|AMBATO</v>
      </c>
      <c r="E1192" s="9" t="str">
        <f t="shared" si="41"/>
        <v>TUNGURAHUA|AMBATO|HUACHI LORETO</v>
      </c>
      <c r="I1192" s="36"/>
    </row>
    <row r="1193" spans="1:9">
      <c r="A1193" s="9" t="s">
        <v>1100</v>
      </c>
      <c r="B1193" s="9" t="s">
        <v>1101</v>
      </c>
      <c r="C1193" s="9" t="s">
        <v>1111</v>
      </c>
      <c r="D1193" s="9" t="str">
        <f t="shared" si="40"/>
        <v>TUNGURAHUA|AMBATO</v>
      </c>
      <c r="E1193" s="9" t="str">
        <f t="shared" si="41"/>
        <v>TUNGURAHUA|AMBATO|IZAMBA</v>
      </c>
      <c r="I1193" s="36"/>
    </row>
    <row r="1194" spans="1:9">
      <c r="A1194" s="9" t="s">
        <v>1100</v>
      </c>
      <c r="B1194" s="9" t="s">
        <v>1101</v>
      </c>
      <c r="C1194" s="9" t="s">
        <v>1112</v>
      </c>
      <c r="D1194" s="9" t="str">
        <f t="shared" si="40"/>
        <v>TUNGURAHUA|AMBATO</v>
      </c>
      <c r="E1194" s="9" t="str">
        <f t="shared" si="41"/>
        <v>TUNGURAHUA|AMBATO|JUAN BENIGNO VELA</v>
      </c>
      <c r="I1194" s="36"/>
    </row>
    <row r="1195" spans="1:9">
      <c r="A1195" s="9" t="s">
        <v>1100</v>
      </c>
      <c r="B1195" s="9" t="s">
        <v>1101</v>
      </c>
      <c r="C1195" s="9" t="s">
        <v>1002</v>
      </c>
      <c r="D1195" s="9" t="str">
        <f t="shared" si="40"/>
        <v>TUNGURAHUA|AMBATO</v>
      </c>
      <c r="E1195" s="9" t="str">
        <f t="shared" si="41"/>
        <v>TUNGURAHUA|AMBATO|LA MERCED</v>
      </c>
      <c r="I1195" s="36"/>
    </row>
    <row r="1196" spans="1:9">
      <c r="A1196" s="9" t="s">
        <v>1100</v>
      </c>
      <c r="B1196" s="9" t="s">
        <v>1101</v>
      </c>
      <c r="C1196" s="9" t="s">
        <v>1113</v>
      </c>
      <c r="D1196" s="9" t="str">
        <f t="shared" si="40"/>
        <v>TUNGURAHUA|AMBATO</v>
      </c>
      <c r="E1196" s="9" t="str">
        <f t="shared" si="41"/>
        <v>TUNGURAHUA|AMBATO|LA PENINSULA</v>
      </c>
      <c r="I1196" s="36"/>
    </row>
    <row r="1197" spans="1:9">
      <c r="A1197" s="9" t="s">
        <v>1100</v>
      </c>
      <c r="B1197" s="9" t="s">
        <v>1101</v>
      </c>
      <c r="C1197" s="9" t="s">
        <v>1114</v>
      </c>
      <c r="D1197" s="9" t="str">
        <f t="shared" si="40"/>
        <v>TUNGURAHUA|AMBATO</v>
      </c>
      <c r="E1197" s="9" t="str">
        <f t="shared" si="41"/>
        <v>TUNGURAHUA|AMBATO|MATRIZ</v>
      </c>
      <c r="I1197" s="36"/>
    </row>
    <row r="1198" spans="1:9">
      <c r="A1198" s="9" t="s">
        <v>1100</v>
      </c>
      <c r="B1198" s="9" t="s">
        <v>1101</v>
      </c>
      <c r="C1198" s="9" t="s">
        <v>457</v>
      </c>
      <c r="D1198" s="9" t="str">
        <f t="shared" si="40"/>
        <v>TUNGURAHUA|AMBATO</v>
      </c>
      <c r="E1198" s="9" t="str">
        <f t="shared" si="41"/>
        <v>TUNGURAHUA|AMBATO|MONTALVO</v>
      </c>
      <c r="I1198" s="36"/>
    </row>
    <row r="1199" spans="1:9">
      <c r="A1199" s="9" t="s">
        <v>1100</v>
      </c>
      <c r="B1199" s="9" t="s">
        <v>1101</v>
      </c>
      <c r="C1199" s="9" t="s">
        <v>1115</v>
      </c>
      <c r="D1199" s="9" t="str">
        <f t="shared" si="40"/>
        <v>TUNGURAHUA|AMBATO</v>
      </c>
      <c r="E1199" s="9" t="str">
        <f t="shared" si="41"/>
        <v>TUNGURAHUA|AMBATO|PASA</v>
      </c>
      <c r="I1199" s="36"/>
    </row>
    <row r="1200" spans="1:9">
      <c r="A1200" s="9" t="s">
        <v>1100</v>
      </c>
      <c r="B1200" s="9" t="s">
        <v>1101</v>
      </c>
      <c r="C1200" s="9" t="s">
        <v>1116</v>
      </c>
      <c r="D1200" s="9" t="str">
        <f t="shared" si="40"/>
        <v>TUNGURAHUA|AMBATO</v>
      </c>
      <c r="E1200" s="9" t="str">
        <f t="shared" si="41"/>
        <v>TUNGURAHUA|AMBATO|PICAIHUA</v>
      </c>
      <c r="I1200" s="36"/>
    </row>
    <row r="1201" spans="1:9">
      <c r="A1201" s="9" t="s">
        <v>1100</v>
      </c>
      <c r="B1201" s="9" t="s">
        <v>1101</v>
      </c>
      <c r="C1201" s="9" t="s">
        <v>1117</v>
      </c>
      <c r="D1201" s="9" t="str">
        <f t="shared" si="40"/>
        <v>TUNGURAHUA|AMBATO</v>
      </c>
      <c r="E1201" s="9" t="str">
        <f t="shared" si="41"/>
        <v>TUNGURAHUA|AMBATO|PILAGUIN</v>
      </c>
      <c r="I1201" s="36"/>
    </row>
    <row r="1202" spans="1:9">
      <c r="A1202" s="9" t="s">
        <v>1100</v>
      </c>
      <c r="B1202" s="9" t="s">
        <v>1101</v>
      </c>
      <c r="C1202" s="9" t="s">
        <v>1118</v>
      </c>
      <c r="D1202" s="9" t="str">
        <f t="shared" si="40"/>
        <v>TUNGURAHUA|AMBATO</v>
      </c>
      <c r="E1202" s="9" t="str">
        <f t="shared" si="41"/>
        <v>TUNGURAHUA|AMBATO|PISHILATA</v>
      </c>
      <c r="I1202" s="36"/>
    </row>
    <row r="1203" spans="1:9">
      <c r="A1203" s="9" t="s">
        <v>1100</v>
      </c>
      <c r="B1203" s="9" t="s">
        <v>1101</v>
      </c>
      <c r="C1203" s="9" t="s">
        <v>1119</v>
      </c>
      <c r="D1203" s="9" t="str">
        <f t="shared" si="40"/>
        <v>TUNGURAHUA|AMBATO</v>
      </c>
      <c r="E1203" s="9" t="str">
        <f t="shared" si="41"/>
        <v>TUNGURAHUA|AMBATO|QUISAPINCHA</v>
      </c>
      <c r="I1203" s="36"/>
    </row>
    <row r="1204" spans="1:9">
      <c r="A1204" s="9" t="s">
        <v>1100</v>
      </c>
      <c r="B1204" s="9" t="s">
        <v>1101</v>
      </c>
      <c r="C1204" s="9" t="s">
        <v>1120</v>
      </c>
      <c r="D1204" s="9" t="str">
        <f t="shared" si="40"/>
        <v>TUNGURAHUA|AMBATO</v>
      </c>
      <c r="E1204" s="9" t="str">
        <f t="shared" si="41"/>
        <v>TUNGURAHUA|AMBATO|SAN BARTOLOME DE PINLLO</v>
      </c>
      <c r="I1204" s="36"/>
    </row>
    <row r="1205" spans="1:9">
      <c r="A1205" s="9" t="s">
        <v>1100</v>
      </c>
      <c r="B1205" s="9" t="s">
        <v>1101</v>
      </c>
      <c r="C1205" s="9" t="s">
        <v>102</v>
      </c>
      <c r="D1205" s="9" t="str">
        <f t="shared" si="40"/>
        <v>TUNGURAHUA|AMBATO</v>
      </c>
      <c r="E1205" s="9" t="str">
        <f t="shared" si="41"/>
        <v>TUNGURAHUA|AMBATO|SAN FERNANDO</v>
      </c>
      <c r="I1205" s="36"/>
    </row>
    <row r="1206" spans="1:9">
      <c r="A1206" s="9" t="s">
        <v>1100</v>
      </c>
      <c r="B1206" s="9" t="s">
        <v>1101</v>
      </c>
      <c r="C1206" s="9" t="s">
        <v>158</v>
      </c>
      <c r="D1206" s="9" t="str">
        <f t="shared" si="40"/>
        <v>TUNGURAHUA|AMBATO</v>
      </c>
      <c r="E1206" s="9" t="str">
        <f t="shared" si="41"/>
        <v>TUNGURAHUA|AMBATO|SAN FRANCISCO</v>
      </c>
      <c r="I1206" s="36"/>
    </row>
    <row r="1207" spans="1:9">
      <c r="A1207" s="9" t="s">
        <v>1100</v>
      </c>
      <c r="B1207" s="9" t="s">
        <v>1101</v>
      </c>
      <c r="C1207" s="9" t="s">
        <v>390</v>
      </c>
      <c r="D1207" s="9" t="str">
        <f t="shared" si="40"/>
        <v>TUNGURAHUA|AMBATO</v>
      </c>
      <c r="E1207" s="9" t="str">
        <f t="shared" si="41"/>
        <v>TUNGURAHUA|AMBATO|SANTA ROSA</v>
      </c>
      <c r="I1207" s="36"/>
    </row>
    <row r="1208" spans="1:9">
      <c r="A1208" s="9" t="s">
        <v>1100</v>
      </c>
      <c r="B1208" s="9" t="s">
        <v>1101</v>
      </c>
      <c r="C1208" s="9" t="s">
        <v>1121</v>
      </c>
      <c r="D1208" s="9" t="str">
        <f t="shared" si="40"/>
        <v>TUNGURAHUA|AMBATO</v>
      </c>
      <c r="E1208" s="9" t="str">
        <f t="shared" si="41"/>
        <v>TUNGURAHUA|AMBATO|TOTORAS</v>
      </c>
      <c r="I1208" s="36"/>
    </row>
    <row r="1209" spans="1:9">
      <c r="A1209" s="9" t="s">
        <v>1100</v>
      </c>
      <c r="B1209" s="9" t="s">
        <v>1101</v>
      </c>
      <c r="C1209" s="9" t="s">
        <v>1122</v>
      </c>
      <c r="D1209" s="9" t="str">
        <f t="shared" si="40"/>
        <v>TUNGURAHUA|AMBATO</v>
      </c>
      <c r="E1209" s="9" t="str">
        <f t="shared" si="41"/>
        <v>TUNGURAHUA|AMBATO|UNAMUNCHO</v>
      </c>
      <c r="I1209" s="36"/>
    </row>
    <row r="1210" spans="1:9">
      <c r="A1210" s="9" t="s">
        <v>1100</v>
      </c>
      <c r="B1210" s="9" t="s">
        <v>1123</v>
      </c>
      <c r="C1210" s="9" t="s">
        <v>32</v>
      </c>
      <c r="D1210" s="9" t="str">
        <f t="shared" si="40"/>
        <v>TUNGURAHUA|BANOS DE AGUA SANTA</v>
      </c>
      <c r="E1210" s="9" t="str">
        <f t="shared" si="41"/>
        <v>TUNGURAHUA|BANOS DE AGUA SANTA|BANOS</v>
      </c>
      <c r="I1210" s="36"/>
    </row>
    <row r="1211" spans="1:9">
      <c r="A1211" s="9" t="s">
        <v>1100</v>
      </c>
      <c r="B1211" s="9" t="s">
        <v>1123</v>
      </c>
      <c r="C1211" s="9" t="s">
        <v>1124</v>
      </c>
      <c r="D1211" s="9" t="str">
        <f t="shared" si="40"/>
        <v>TUNGURAHUA|BANOS DE AGUA SANTA</v>
      </c>
      <c r="E1211" s="9" t="str">
        <f t="shared" si="41"/>
        <v>TUNGURAHUA|BANOS DE AGUA SANTA|LLIGUA</v>
      </c>
      <c r="I1211" s="36"/>
    </row>
    <row r="1212" spans="1:9">
      <c r="A1212" s="9" t="s">
        <v>1100</v>
      </c>
      <c r="B1212" s="9" t="s">
        <v>1123</v>
      </c>
      <c r="C1212" s="9" t="s">
        <v>1125</v>
      </c>
      <c r="D1212" s="9" t="str">
        <f t="shared" si="40"/>
        <v>TUNGURAHUA|BANOS DE AGUA SANTA</v>
      </c>
      <c r="E1212" s="9" t="str">
        <f t="shared" si="41"/>
        <v>TUNGURAHUA|BANOS DE AGUA SANTA|RIO NEGRO</v>
      </c>
      <c r="I1212" s="36"/>
    </row>
    <row r="1213" spans="1:9">
      <c r="A1213" s="9" t="s">
        <v>1100</v>
      </c>
      <c r="B1213" s="9" t="s">
        <v>1123</v>
      </c>
      <c r="C1213" s="9" t="s">
        <v>1060</v>
      </c>
      <c r="D1213" s="9" t="str">
        <f t="shared" si="40"/>
        <v>TUNGURAHUA|BANOS DE AGUA SANTA</v>
      </c>
      <c r="E1213" s="9" t="str">
        <f t="shared" si="41"/>
        <v>TUNGURAHUA|BANOS DE AGUA SANTA|RIO VERDE</v>
      </c>
      <c r="I1213" s="36"/>
    </row>
    <row r="1214" spans="1:9">
      <c r="A1214" s="9" t="s">
        <v>1100</v>
      </c>
      <c r="B1214" s="9" t="s">
        <v>1123</v>
      </c>
      <c r="C1214" s="9" t="s">
        <v>1126</v>
      </c>
      <c r="D1214" s="9" t="str">
        <f t="shared" si="40"/>
        <v>TUNGURAHUA|BANOS DE AGUA SANTA</v>
      </c>
      <c r="E1214" s="9" t="str">
        <f t="shared" si="41"/>
        <v>TUNGURAHUA|BANOS DE AGUA SANTA|ULBA</v>
      </c>
      <c r="I1214" s="36"/>
    </row>
    <row r="1215" spans="1:9">
      <c r="A1215" s="9" t="s">
        <v>1100</v>
      </c>
      <c r="B1215" s="9" t="s">
        <v>1127</v>
      </c>
      <c r="C1215" s="9" t="s">
        <v>1127</v>
      </c>
      <c r="D1215" s="9" t="str">
        <f t="shared" si="40"/>
        <v>TUNGURAHUA|CEVALLOS</v>
      </c>
      <c r="E1215" s="9" t="str">
        <f t="shared" si="41"/>
        <v>TUNGURAHUA|CEVALLOS|CEVALLOS</v>
      </c>
      <c r="I1215" s="36"/>
    </row>
    <row r="1216" spans="1:9">
      <c r="A1216" s="9" t="s">
        <v>1100</v>
      </c>
      <c r="B1216" s="9" t="s">
        <v>1128</v>
      </c>
      <c r="C1216" s="9" t="s">
        <v>1128</v>
      </c>
      <c r="D1216" s="9" t="str">
        <f t="shared" si="40"/>
        <v>TUNGURAHUA|MOCHA</v>
      </c>
      <c r="E1216" s="9" t="str">
        <f t="shared" si="41"/>
        <v>TUNGURAHUA|MOCHA|MOCHA</v>
      </c>
      <c r="I1216" s="36"/>
    </row>
    <row r="1217" spans="1:9">
      <c r="A1217" s="9" t="s">
        <v>1100</v>
      </c>
      <c r="B1217" s="9" t="s">
        <v>1128</v>
      </c>
      <c r="C1217" s="9" t="s">
        <v>1129</v>
      </c>
      <c r="D1217" s="9" t="str">
        <f t="shared" si="40"/>
        <v>TUNGURAHUA|MOCHA</v>
      </c>
      <c r="E1217" s="9" t="str">
        <f t="shared" si="41"/>
        <v>TUNGURAHUA|MOCHA|PINGUILI</v>
      </c>
      <c r="I1217" s="36"/>
    </row>
    <row r="1218" spans="1:9">
      <c r="A1218" s="9" t="s">
        <v>1100</v>
      </c>
      <c r="B1218" s="9" t="s">
        <v>1130</v>
      </c>
      <c r="C1218" s="9" t="s">
        <v>287</v>
      </c>
      <c r="D1218" s="9" t="str">
        <f t="shared" ref="D1218:D1285" si="42">_xlfn.CONCAT(A1218&amp;"|"&amp;B1218)</f>
        <v>TUNGURAHUA|PATATE</v>
      </c>
      <c r="E1218" s="9" t="str">
        <f t="shared" ref="E1218:E1285" si="43">_xlfn.CONCAT(A1218,"|",B1218,"|",C1218)</f>
        <v>TUNGURAHUA|PATATE|EL TRIUNFO</v>
      </c>
      <c r="I1218" s="36"/>
    </row>
    <row r="1219" spans="1:9">
      <c r="A1219" s="9" t="s">
        <v>1100</v>
      </c>
      <c r="B1219" s="9" t="s">
        <v>1130</v>
      </c>
      <c r="C1219" s="9" t="s">
        <v>185</v>
      </c>
      <c r="D1219" s="9" t="str">
        <f t="shared" si="42"/>
        <v>TUNGURAHUA|PATATE</v>
      </c>
      <c r="E1219" s="9" t="str">
        <f t="shared" si="43"/>
        <v>TUNGURAHUA|PATATE|LOS ANDES</v>
      </c>
      <c r="I1219" s="36"/>
    </row>
    <row r="1220" spans="1:9">
      <c r="A1220" s="9" t="s">
        <v>1100</v>
      </c>
      <c r="B1220" s="9" t="s">
        <v>1130</v>
      </c>
      <c r="C1220" s="9" t="s">
        <v>1130</v>
      </c>
      <c r="D1220" s="9" t="str">
        <f t="shared" si="42"/>
        <v>TUNGURAHUA|PATATE</v>
      </c>
      <c r="E1220" s="9" t="str">
        <f t="shared" si="43"/>
        <v>TUNGURAHUA|PATATE|PATATE</v>
      </c>
      <c r="I1220" s="36"/>
    </row>
    <row r="1221" spans="1:9">
      <c r="A1221" s="9" t="s">
        <v>1100</v>
      </c>
      <c r="B1221" s="9" t="s">
        <v>1130</v>
      </c>
      <c r="C1221" s="9" t="s">
        <v>62</v>
      </c>
      <c r="D1221" s="9" t="str">
        <f t="shared" si="42"/>
        <v>TUNGURAHUA|PATATE</v>
      </c>
      <c r="E1221" s="9" t="str">
        <f t="shared" si="43"/>
        <v>TUNGURAHUA|PATATE|SUCRE</v>
      </c>
      <c r="I1221" s="36"/>
    </row>
    <row r="1222" spans="1:9">
      <c r="A1222" s="9" t="s">
        <v>1100</v>
      </c>
      <c r="B1222" s="9" t="s">
        <v>1146</v>
      </c>
      <c r="C1222" s="9" t="s">
        <v>1146</v>
      </c>
      <c r="D1222" s="9" t="str">
        <f t="shared" si="42"/>
        <v>TUNGURAHUA|QUERO</v>
      </c>
      <c r="E1222" s="9" t="str">
        <f t="shared" si="43"/>
        <v>TUNGURAHUA|QUERO|QUERO</v>
      </c>
      <c r="I1222" s="36"/>
    </row>
    <row r="1223" spans="1:9">
      <c r="A1223" s="9" t="s">
        <v>1100</v>
      </c>
      <c r="B1223" s="9" t="s">
        <v>1146</v>
      </c>
      <c r="C1223" s="9" t="s">
        <v>914</v>
      </c>
      <c r="D1223" s="9" t="str">
        <f t="shared" si="42"/>
        <v>TUNGURAHUA|QUERO</v>
      </c>
      <c r="E1223" s="9" t="str">
        <f t="shared" si="43"/>
        <v>TUNGURAHUA|QUERO|RUMIPAMBA</v>
      </c>
      <c r="I1223" s="36"/>
    </row>
    <row r="1224" spans="1:9">
      <c r="A1224" s="9" t="s">
        <v>1100</v>
      </c>
      <c r="B1224" s="9" t="s">
        <v>1146</v>
      </c>
      <c r="C1224" s="9" t="s">
        <v>1147</v>
      </c>
      <c r="D1224" s="9" t="str">
        <f t="shared" si="42"/>
        <v>TUNGURAHUA|QUERO</v>
      </c>
      <c r="E1224" s="9" t="str">
        <f t="shared" si="43"/>
        <v>TUNGURAHUA|QUERO|YANAYACU MOCHAPATA</v>
      </c>
      <c r="I1224" s="36"/>
    </row>
    <row r="1225" spans="1:9">
      <c r="A1225" s="9" t="s">
        <v>1100</v>
      </c>
      <c r="B1225" s="9" t="s">
        <v>1316</v>
      </c>
      <c r="C1225" s="9" t="s">
        <v>1132</v>
      </c>
      <c r="D1225" s="9" t="str">
        <f t="shared" si="42"/>
        <v>TUNGURAHUA|SAN PEDRO DE PELILEO</v>
      </c>
      <c r="E1225" s="9" t="str">
        <f t="shared" si="43"/>
        <v>TUNGURAHUA|SAN PEDRO DE PELILEO|BENITEZ</v>
      </c>
      <c r="I1225" s="36"/>
    </row>
    <row r="1226" spans="1:9">
      <c r="A1226" s="9" t="s">
        <v>1100</v>
      </c>
      <c r="B1226" s="9" t="s">
        <v>1316</v>
      </c>
      <c r="C1226" s="9" t="s">
        <v>117</v>
      </c>
      <c r="D1226" s="9" t="str">
        <f t="shared" si="42"/>
        <v>TUNGURAHUA|SAN PEDRO DE PELILEO</v>
      </c>
      <c r="E1226" s="9" t="str">
        <f t="shared" si="43"/>
        <v>TUNGURAHUA|SAN PEDRO DE PELILEO|BOLIVAR</v>
      </c>
      <c r="I1226" s="36"/>
    </row>
    <row r="1227" spans="1:9">
      <c r="A1227" s="9" t="s">
        <v>1100</v>
      </c>
      <c r="B1227" s="9" t="s">
        <v>1316</v>
      </c>
      <c r="C1227" s="9" t="s">
        <v>1133</v>
      </c>
      <c r="D1227" s="9" t="str">
        <f t="shared" si="42"/>
        <v>TUNGURAHUA|SAN PEDRO DE PELILEO</v>
      </c>
      <c r="E1227" s="9" t="str">
        <f t="shared" si="43"/>
        <v>TUNGURAHUA|SAN PEDRO DE PELILEO|CHIQUICHA</v>
      </c>
      <c r="I1227" s="36"/>
    </row>
    <row r="1228" spans="1:9">
      <c r="A1228" s="9" t="s">
        <v>1100</v>
      </c>
      <c r="B1228" s="9" t="s">
        <v>1316</v>
      </c>
      <c r="C1228" s="9" t="s">
        <v>1134</v>
      </c>
      <c r="D1228" s="9" t="str">
        <f t="shared" si="42"/>
        <v>TUNGURAHUA|SAN PEDRO DE PELILEO</v>
      </c>
      <c r="E1228" s="9" t="str">
        <f t="shared" si="43"/>
        <v>TUNGURAHUA|SAN PEDRO DE PELILEO|COTALO</v>
      </c>
      <c r="I1228" s="36"/>
    </row>
    <row r="1229" spans="1:9">
      <c r="A1229" s="9" t="s">
        <v>1100</v>
      </c>
      <c r="B1229" s="9" t="s">
        <v>1316</v>
      </c>
      <c r="C1229" s="9" t="s">
        <v>251</v>
      </c>
      <c r="D1229" s="9" t="str">
        <f t="shared" si="42"/>
        <v>TUNGURAHUA|SAN PEDRO DE PELILEO</v>
      </c>
      <c r="E1229" s="9" t="str">
        <f t="shared" si="43"/>
        <v>TUNGURAHUA|SAN PEDRO DE PELILEO|EL ROSARIO</v>
      </c>
      <c r="I1229" s="36"/>
    </row>
    <row r="1230" spans="1:9">
      <c r="A1230" s="9" t="s">
        <v>1100</v>
      </c>
      <c r="B1230" s="9" t="s">
        <v>1316</v>
      </c>
      <c r="C1230" s="9" t="s">
        <v>184</v>
      </c>
      <c r="D1230" s="9" t="str">
        <f t="shared" si="42"/>
        <v>TUNGURAHUA|SAN PEDRO DE PELILEO</v>
      </c>
      <c r="E1230" s="9" t="str">
        <f t="shared" si="43"/>
        <v>TUNGURAHUA|SAN PEDRO DE PELILEO|GARCIA MORENO</v>
      </c>
      <c r="I1230" s="36"/>
    </row>
    <row r="1231" spans="1:9">
      <c r="A1231" s="9" t="s">
        <v>1100</v>
      </c>
      <c r="B1231" s="9" t="s">
        <v>1316</v>
      </c>
      <c r="C1231" s="9" t="s">
        <v>1135</v>
      </c>
      <c r="D1231" s="9" t="str">
        <f t="shared" si="42"/>
        <v>TUNGURAHUA|SAN PEDRO DE PELILEO</v>
      </c>
      <c r="E1231" s="9" t="str">
        <f t="shared" si="43"/>
        <v>TUNGURAHUA|SAN PEDRO DE PELILEO|GUAMBALO</v>
      </c>
      <c r="I1231" s="36"/>
    </row>
    <row r="1232" spans="1:9">
      <c r="A1232" s="9" t="s">
        <v>1100</v>
      </c>
      <c r="B1232" s="9" t="s">
        <v>1316</v>
      </c>
      <c r="C1232" s="9" t="s">
        <v>1131</v>
      </c>
      <c r="D1232" s="9" t="str">
        <f t="shared" si="42"/>
        <v>TUNGURAHUA|SAN PEDRO DE PELILEO</v>
      </c>
      <c r="E1232" s="9" t="str">
        <f t="shared" si="43"/>
        <v>TUNGURAHUA|SAN PEDRO DE PELILEO|PELILEO</v>
      </c>
      <c r="I1232" s="36"/>
    </row>
    <row r="1233" spans="1:9">
      <c r="A1233" s="9" t="s">
        <v>1100</v>
      </c>
      <c r="B1233" s="9" t="s">
        <v>1316</v>
      </c>
      <c r="C1233" s="9" t="s">
        <v>1136</v>
      </c>
      <c r="D1233" s="9" t="str">
        <f t="shared" si="42"/>
        <v>TUNGURAHUA|SAN PEDRO DE PELILEO</v>
      </c>
      <c r="E1233" s="9" t="str">
        <f t="shared" si="43"/>
        <v>TUNGURAHUA|SAN PEDRO DE PELILEO|PELILEO GRANDE</v>
      </c>
      <c r="I1233" s="36"/>
    </row>
    <row r="1234" spans="1:9">
      <c r="A1234" s="9" t="s">
        <v>1100</v>
      </c>
      <c r="B1234" s="9" t="s">
        <v>1316</v>
      </c>
      <c r="C1234" s="9" t="s">
        <v>1137</v>
      </c>
      <c r="D1234" s="9" t="str">
        <f t="shared" si="42"/>
        <v>TUNGURAHUA|SAN PEDRO DE PELILEO</v>
      </c>
      <c r="E1234" s="9" t="str">
        <f t="shared" si="43"/>
        <v>TUNGURAHUA|SAN PEDRO DE PELILEO|SALASACA</v>
      </c>
      <c r="I1234" s="36"/>
    </row>
    <row r="1235" spans="1:9">
      <c r="A1235" s="9" t="s">
        <v>1100</v>
      </c>
      <c r="B1235" s="9" t="s">
        <v>1317</v>
      </c>
      <c r="C1235" s="9" t="s">
        <v>1139</v>
      </c>
      <c r="D1235" s="9" t="str">
        <f t="shared" si="42"/>
        <v>TUNGURAHUA|SANTIAGO DE PILLARO</v>
      </c>
      <c r="E1235" s="9" t="str">
        <f t="shared" si="43"/>
        <v>TUNGURAHUA|SANTIAGO DE PILLARO|BAQUERIZO MORENO</v>
      </c>
      <c r="I1235" s="36"/>
    </row>
    <row r="1236" spans="1:9">
      <c r="A1236" s="9" t="s">
        <v>1100</v>
      </c>
      <c r="B1236" s="9" t="s">
        <v>1317</v>
      </c>
      <c r="C1236" s="9" t="s">
        <v>1140</v>
      </c>
      <c r="D1236" s="9" t="str">
        <f t="shared" si="42"/>
        <v>TUNGURAHUA|SANTIAGO DE PILLARO</v>
      </c>
      <c r="E1236" s="9" t="str">
        <f t="shared" si="43"/>
        <v>TUNGURAHUA|SANTIAGO DE PILLARO|CIUDAD NUEVA</v>
      </c>
      <c r="I1236" s="36"/>
    </row>
    <row r="1237" spans="1:9">
      <c r="A1237" s="9" t="s">
        <v>1100</v>
      </c>
      <c r="B1237" s="9" t="s">
        <v>1317</v>
      </c>
      <c r="C1237" s="9" t="s">
        <v>1141</v>
      </c>
      <c r="D1237" s="9" t="str">
        <f t="shared" si="42"/>
        <v>TUNGURAHUA|SANTIAGO DE PILLARO</v>
      </c>
      <c r="E1237" s="9" t="str">
        <f t="shared" si="43"/>
        <v>TUNGURAHUA|SANTIAGO DE PILLARO|EMILIO MARIA TERAN</v>
      </c>
      <c r="I1237" s="36"/>
    </row>
    <row r="1238" spans="1:9">
      <c r="A1238" s="9" t="s">
        <v>1100</v>
      </c>
      <c r="B1238" s="9" t="s">
        <v>1317</v>
      </c>
      <c r="C1238" s="9" t="s">
        <v>1142</v>
      </c>
      <c r="D1238" s="9" t="str">
        <f t="shared" si="42"/>
        <v>TUNGURAHUA|SANTIAGO DE PILLARO</v>
      </c>
      <c r="E1238" s="9" t="str">
        <f t="shared" si="43"/>
        <v>TUNGURAHUA|SANTIAGO DE PILLARO|MARCOS ESPINEL</v>
      </c>
      <c r="I1238" s="36"/>
    </row>
    <row r="1239" spans="1:9">
      <c r="A1239" s="9" t="s">
        <v>1100</v>
      </c>
      <c r="B1239" s="9" t="s">
        <v>1317</v>
      </c>
      <c r="C1239" s="9" t="s">
        <v>1138</v>
      </c>
      <c r="D1239" s="9" t="str">
        <f t="shared" si="42"/>
        <v>TUNGURAHUA|SANTIAGO DE PILLARO</v>
      </c>
      <c r="E1239" s="9" t="str">
        <f t="shared" si="43"/>
        <v>TUNGURAHUA|SANTIAGO DE PILLARO|PILLARO</v>
      </c>
      <c r="I1239" s="36"/>
    </row>
    <row r="1240" spans="1:9">
      <c r="A1240" s="9" t="s">
        <v>1100</v>
      </c>
      <c r="B1240" s="9" t="s">
        <v>1317</v>
      </c>
      <c r="C1240" s="9" t="s">
        <v>1143</v>
      </c>
      <c r="D1240" s="9" t="str">
        <f t="shared" si="42"/>
        <v>TUNGURAHUA|SANTIAGO DE PILLARO</v>
      </c>
      <c r="E1240" s="9" t="str">
        <f t="shared" si="43"/>
        <v>TUNGURAHUA|SANTIAGO DE PILLARO|PRESIDENTE URBINA</v>
      </c>
      <c r="I1240" s="36"/>
    </row>
    <row r="1241" spans="1:9">
      <c r="A1241" s="9" t="s">
        <v>1100</v>
      </c>
      <c r="B1241" s="9" t="s">
        <v>1317</v>
      </c>
      <c r="C1241" s="9" t="s">
        <v>256</v>
      </c>
      <c r="D1241" s="9" t="str">
        <f t="shared" si="42"/>
        <v>TUNGURAHUA|SANTIAGO DE PILLARO</v>
      </c>
      <c r="E1241" s="9" t="str">
        <f t="shared" si="43"/>
        <v>TUNGURAHUA|SANTIAGO DE PILLARO|SAN ANDRES</v>
      </c>
      <c r="I1241" s="36"/>
    </row>
    <row r="1242" spans="1:9">
      <c r="A1242" s="9" t="s">
        <v>1100</v>
      </c>
      <c r="B1242" s="9" t="s">
        <v>1317</v>
      </c>
      <c r="C1242" s="9" t="s">
        <v>1144</v>
      </c>
      <c r="D1242" s="9" t="str">
        <f t="shared" si="42"/>
        <v>TUNGURAHUA|SANTIAGO DE PILLARO</v>
      </c>
      <c r="E1242" s="9" t="str">
        <f t="shared" si="43"/>
        <v>TUNGURAHUA|SANTIAGO DE PILLARO|SAN JOSE DE POALO</v>
      </c>
      <c r="I1242" s="36"/>
    </row>
    <row r="1243" spans="1:9">
      <c r="A1243" s="9" t="s">
        <v>1100</v>
      </c>
      <c r="B1243" s="9" t="s">
        <v>1317</v>
      </c>
      <c r="C1243" s="9" t="s">
        <v>1145</v>
      </c>
      <c r="D1243" s="9" t="str">
        <f t="shared" si="42"/>
        <v>TUNGURAHUA|SANTIAGO DE PILLARO</v>
      </c>
      <c r="E1243" s="9" t="str">
        <f t="shared" si="43"/>
        <v>TUNGURAHUA|SANTIAGO DE PILLARO|SAN MIGUELITO</v>
      </c>
      <c r="I1243" s="36"/>
    </row>
    <row r="1244" spans="1:9">
      <c r="A1244" s="9" t="s">
        <v>1100</v>
      </c>
      <c r="B1244" s="9" t="s">
        <v>1148</v>
      </c>
      <c r="C1244" s="9" t="s">
        <v>1149</v>
      </c>
      <c r="D1244" s="9" t="str">
        <f t="shared" si="42"/>
        <v>TUNGURAHUA|TISALEO</v>
      </c>
      <c r="E1244" s="9" t="str">
        <f t="shared" si="43"/>
        <v>TUNGURAHUA|TISALEO|QUINCHICOTO</v>
      </c>
      <c r="I1244" s="36"/>
    </row>
    <row r="1245" spans="1:9">
      <c r="A1245" s="9" t="s">
        <v>1100</v>
      </c>
      <c r="B1245" s="9" t="s">
        <v>1148</v>
      </c>
      <c r="C1245" s="9" t="s">
        <v>1148</v>
      </c>
      <c r="D1245" s="9" t="str">
        <f t="shared" si="42"/>
        <v>TUNGURAHUA|TISALEO</v>
      </c>
      <c r="E1245" s="9" t="str">
        <f t="shared" si="43"/>
        <v>TUNGURAHUA|TISALEO|TISALEO</v>
      </c>
      <c r="I1245" s="36"/>
    </row>
    <row r="1246" spans="1:9">
      <c r="A1246" s="9" t="s">
        <v>1150</v>
      </c>
      <c r="B1246" s="9" t="s">
        <v>1151</v>
      </c>
      <c r="C1246" s="9" t="s">
        <v>1152</v>
      </c>
      <c r="D1246" s="9" t="str">
        <f t="shared" si="42"/>
        <v>ZAMORA CHINCHIPE|CENTINELA DEL CONDOR</v>
      </c>
      <c r="E1246" s="9" t="str">
        <f t="shared" si="43"/>
        <v>ZAMORA CHINCHIPE|CENTINELA DEL CONDOR|PANGUINTZA</v>
      </c>
      <c r="I1246" s="36"/>
    </row>
    <row r="1247" spans="1:9">
      <c r="A1247" s="9" t="s">
        <v>1150</v>
      </c>
      <c r="B1247" s="9" t="s">
        <v>1151</v>
      </c>
      <c r="C1247" s="9" t="s">
        <v>1153</v>
      </c>
      <c r="D1247" s="9" t="str">
        <f t="shared" si="42"/>
        <v>ZAMORA CHINCHIPE|CENTINELA DEL CONDOR</v>
      </c>
      <c r="E1247" s="9" t="str">
        <f t="shared" si="43"/>
        <v>ZAMORA CHINCHIPE|CENTINELA DEL CONDOR|TRIUNFO DORADO</v>
      </c>
      <c r="I1247" s="36"/>
    </row>
    <row r="1248" spans="1:9">
      <c r="A1248" s="9" t="s">
        <v>1150</v>
      </c>
      <c r="B1248" s="9" t="s">
        <v>1151</v>
      </c>
      <c r="C1248" s="9" t="s">
        <v>1154</v>
      </c>
      <c r="D1248" s="9" t="str">
        <f t="shared" si="42"/>
        <v>ZAMORA CHINCHIPE|CENTINELA DEL CONDOR</v>
      </c>
      <c r="E1248" s="9" t="str">
        <f t="shared" si="43"/>
        <v>ZAMORA CHINCHIPE|CENTINELA DEL CONDOR|ZUMBI</v>
      </c>
      <c r="I1248" s="36"/>
    </row>
    <row r="1249" spans="1:9">
      <c r="A1249" s="9" t="s">
        <v>1150</v>
      </c>
      <c r="B1249" s="9" t="s">
        <v>1155</v>
      </c>
      <c r="C1249" s="9" t="s">
        <v>1156</v>
      </c>
      <c r="D1249" s="9" t="str">
        <f t="shared" si="42"/>
        <v>ZAMORA CHINCHIPE|CHINCHIPE</v>
      </c>
      <c r="E1249" s="9" t="str">
        <f t="shared" si="43"/>
        <v>ZAMORA CHINCHIPE|CHINCHIPE|CHITO</v>
      </c>
      <c r="I1249" s="36"/>
    </row>
    <row r="1250" spans="1:9">
      <c r="A1250" s="9" t="s">
        <v>1150</v>
      </c>
      <c r="B1250" s="9" t="s">
        <v>1155</v>
      </c>
      <c r="C1250" s="9" t="s">
        <v>1157</v>
      </c>
      <c r="D1250" s="9" t="str">
        <f t="shared" si="42"/>
        <v>ZAMORA CHINCHIPE|CHINCHIPE</v>
      </c>
      <c r="E1250" s="9" t="str">
        <f t="shared" si="43"/>
        <v>ZAMORA CHINCHIPE|CHINCHIPE|EL CHORRO</v>
      </c>
      <c r="I1250" s="36"/>
    </row>
    <row r="1251" spans="1:9">
      <c r="A1251" s="9" t="s">
        <v>1150</v>
      </c>
      <c r="B1251" s="9" t="s">
        <v>1155</v>
      </c>
      <c r="C1251" s="9" t="s">
        <v>1158</v>
      </c>
      <c r="D1251" s="9" t="str">
        <f t="shared" si="42"/>
        <v>ZAMORA CHINCHIPE|CHINCHIPE</v>
      </c>
      <c r="E1251" s="9" t="str">
        <f t="shared" si="43"/>
        <v>ZAMORA CHINCHIPE|CHINCHIPE|LA CHONTA</v>
      </c>
      <c r="I1251" s="36"/>
    </row>
    <row r="1252" spans="1:9">
      <c r="A1252" s="9" t="s">
        <v>1150</v>
      </c>
      <c r="B1252" s="9" t="s">
        <v>1155</v>
      </c>
      <c r="C1252" s="9" t="s">
        <v>1159</v>
      </c>
      <c r="D1252" s="9" t="str">
        <f t="shared" si="42"/>
        <v>ZAMORA CHINCHIPE|CHINCHIPE</v>
      </c>
      <c r="E1252" s="9" t="str">
        <f t="shared" si="43"/>
        <v>ZAMORA CHINCHIPE|CHINCHIPE|PUCAPAMBA</v>
      </c>
      <c r="I1252" s="36"/>
    </row>
    <row r="1253" spans="1:9">
      <c r="A1253" s="9" t="s">
        <v>1150</v>
      </c>
      <c r="B1253" s="9" t="s">
        <v>1155</v>
      </c>
      <c r="C1253" s="9" t="s">
        <v>256</v>
      </c>
      <c r="D1253" s="9" t="str">
        <f t="shared" si="42"/>
        <v>ZAMORA CHINCHIPE|CHINCHIPE</v>
      </c>
      <c r="E1253" s="9" t="str">
        <f t="shared" si="43"/>
        <v>ZAMORA CHINCHIPE|CHINCHIPE|SAN ANDRES</v>
      </c>
      <c r="I1253" s="36"/>
    </row>
    <row r="1254" spans="1:9">
      <c r="A1254" s="9" t="s">
        <v>1150</v>
      </c>
      <c r="B1254" s="9" t="s">
        <v>1155</v>
      </c>
      <c r="C1254" s="9" t="s">
        <v>1160</v>
      </c>
      <c r="D1254" s="9" t="str">
        <f t="shared" si="42"/>
        <v>ZAMORA CHINCHIPE|CHINCHIPE</v>
      </c>
      <c r="E1254" s="9" t="str">
        <f t="shared" si="43"/>
        <v>ZAMORA CHINCHIPE|CHINCHIPE|ZUMBA</v>
      </c>
      <c r="I1254" s="36"/>
    </row>
    <row r="1255" spans="1:9">
      <c r="A1255" s="9" t="s">
        <v>1150</v>
      </c>
      <c r="B1255" s="9" t="s">
        <v>1161</v>
      </c>
      <c r="C1255" s="9" t="s">
        <v>1162</v>
      </c>
      <c r="D1255" s="9" t="str">
        <f t="shared" si="42"/>
        <v>ZAMORA CHINCHIPE|EL PANGUI</v>
      </c>
      <c r="E1255" s="9" t="str">
        <f t="shared" si="43"/>
        <v>ZAMORA CHINCHIPE|EL PANGUI|EL GUISME</v>
      </c>
      <c r="I1255" s="36"/>
    </row>
    <row r="1256" spans="1:9">
      <c r="A1256" s="9" t="s">
        <v>1150</v>
      </c>
      <c r="B1256" s="9" t="s">
        <v>1161</v>
      </c>
      <c r="C1256" s="9" t="s">
        <v>1161</v>
      </c>
      <c r="D1256" s="9" t="str">
        <f t="shared" si="42"/>
        <v>ZAMORA CHINCHIPE|EL PANGUI</v>
      </c>
      <c r="E1256" s="9" t="str">
        <f t="shared" si="43"/>
        <v>ZAMORA CHINCHIPE|EL PANGUI|EL PANGUI</v>
      </c>
      <c r="I1256" s="36"/>
    </row>
    <row r="1257" spans="1:9">
      <c r="A1257" s="9" t="s">
        <v>1150</v>
      </c>
      <c r="B1257" s="9" t="s">
        <v>1161</v>
      </c>
      <c r="C1257" s="9" t="s">
        <v>1163</v>
      </c>
      <c r="D1257" s="9" t="str">
        <f t="shared" si="42"/>
        <v>ZAMORA CHINCHIPE|EL PANGUI</v>
      </c>
      <c r="E1257" s="9" t="str">
        <f t="shared" si="43"/>
        <v>ZAMORA CHINCHIPE|EL PANGUI|PACHICUTZA</v>
      </c>
      <c r="I1257" s="36"/>
    </row>
    <row r="1258" spans="1:9">
      <c r="A1258" s="9" t="s">
        <v>1150</v>
      </c>
      <c r="B1258" s="9" t="s">
        <v>1161</v>
      </c>
      <c r="C1258" s="9" t="s">
        <v>1164</v>
      </c>
      <c r="D1258" s="9" t="str">
        <f t="shared" si="42"/>
        <v>ZAMORA CHINCHIPE|EL PANGUI</v>
      </c>
      <c r="E1258" s="9" t="str">
        <f t="shared" si="43"/>
        <v>ZAMORA CHINCHIPE|EL PANGUI|TUNDAYME</v>
      </c>
      <c r="I1258" s="36"/>
    </row>
    <row r="1259" spans="1:9">
      <c r="A1259" s="9" t="s">
        <v>1150</v>
      </c>
      <c r="B1259" s="9" t="s">
        <v>1165</v>
      </c>
      <c r="C1259" s="9" t="s">
        <v>1166</v>
      </c>
      <c r="D1259" s="9" t="str">
        <f t="shared" si="42"/>
        <v>ZAMORA CHINCHIPE|NANGARITZA</v>
      </c>
      <c r="E1259" s="9" t="str">
        <f t="shared" si="43"/>
        <v>ZAMORA CHINCHIPE|NANGARITZA|GUAYZIMI</v>
      </c>
      <c r="I1259" s="36"/>
    </row>
    <row r="1260" spans="1:9">
      <c r="A1260" s="9" t="s">
        <v>1150</v>
      </c>
      <c r="B1260" s="9" t="s">
        <v>1165</v>
      </c>
      <c r="C1260" s="9" t="s">
        <v>1167</v>
      </c>
      <c r="D1260" s="9" t="str">
        <f t="shared" si="42"/>
        <v>ZAMORA CHINCHIPE|NANGARITZA</v>
      </c>
      <c r="E1260" s="9" t="str">
        <f t="shared" si="43"/>
        <v>ZAMORA CHINCHIPE|NANGARITZA|NANKAIS</v>
      </c>
      <c r="I1260" s="36"/>
    </row>
    <row r="1261" spans="1:9">
      <c r="A1261" s="9" t="s">
        <v>1150</v>
      </c>
      <c r="B1261" s="9" t="s">
        <v>1165</v>
      </c>
      <c r="C1261" s="9" t="s">
        <v>931</v>
      </c>
      <c r="D1261" s="9" t="str">
        <f t="shared" si="42"/>
        <v>ZAMORA CHINCHIPE|NANGARITZA</v>
      </c>
      <c r="E1261" s="9" t="str">
        <f t="shared" si="43"/>
        <v>ZAMORA CHINCHIPE|NANGARITZA|NUEVO PARAISO</v>
      </c>
      <c r="I1261" s="36"/>
    </row>
    <row r="1262" spans="1:9">
      <c r="A1262" s="9" t="s">
        <v>1150</v>
      </c>
      <c r="B1262" s="9" t="s">
        <v>1165</v>
      </c>
      <c r="C1262" s="9" t="s">
        <v>1168</v>
      </c>
      <c r="D1262" s="9" t="str">
        <f t="shared" si="42"/>
        <v>ZAMORA CHINCHIPE|NANGARITZA</v>
      </c>
      <c r="E1262" s="9" t="str">
        <f t="shared" si="43"/>
        <v>ZAMORA CHINCHIPE|NANGARITZA|ZURMI</v>
      </c>
      <c r="I1262" s="36"/>
    </row>
    <row r="1263" spans="1:9">
      <c r="A1263" s="9" t="s">
        <v>1150</v>
      </c>
      <c r="B1263" s="9" t="s">
        <v>1169</v>
      </c>
      <c r="C1263" s="9" t="s">
        <v>1170</v>
      </c>
      <c r="D1263" s="9" t="str">
        <f t="shared" si="42"/>
        <v>ZAMORA CHINCHIPE|PALANDA</v>
      </c>
      <c r="E1263" s="9" t="str">
        <f t="shared" si="43"/>
        <v>ZAMORA CHINCHIPE|PALANDA|EL PORVENIR DEL CARMEN</v>
      </c>
      <c r="I1263" s="36"/>
    </row>
    <row r="1264" spans="1:9">
      <c r="A1264" s="9" t="s">
        <v>1150</v>
      </c>
      <c r="B1264" s="9" t="s">
        <v>1169</v>
      </c>
      <c r="C1264" s="9" t="s">
        <v>1171</v>
      </c>
      <c r="D1264" s="9" t="str">
        <f t="shared" si="42"/>
        <v>ZAMORA CHINCHIPE|PALANDA</v>
      </c>
      <c r="E1264" s="9" t="str">
        <f t="shared" si="43"/>
        <v>ZAMORA CHINCHIPE|PALANDA|LA CANELA</v>
      </c>
      <c r="I1264" s="36"/>
    </row>
    <row r="1265" spans="1:9">
      <c r="A1265" s="9" t="s">
        <v>1150</v>
      </c>
      <c r="B1265" s="9" t="s">
        <v>1169</v>
      </c>
      <c r="C1265" s="9" t="s">
        <v>1169</v>
      </c>
      <c r="D1265" s="9" t="str">
        <f t="shared" si="42"/>
        <v>ZAMORA CHINCHIPE|PALANDA</v>
      </c>
      <c r="E1265" s="9" t="str">
        <f t="shared" si="43"/>
        <v>ZAMORA CHINCHIPE|PALANDA|PALANDA</v>
      </c>
      <c r="I1265" s="36"/>
    </row>
    <row r="1266" spans="1:9">
      <c r="A1266" s="9" t="s">
        <v>1150</v>
      </c>
      <c r="B1266" s="9" t="s">
        <v>1169</v>
      </c>
      <c r="C1266" s="9" t="s">
        <v>1172</v>
      </c>
      <c r="D1266" s="9" t="str">
        <f t="shared" si="42"/>
        <v>ZAMORA CHINCHIPE|PALANDA</v>
      </c>
      <c r="E1266" s="9" t="str">
        <f t="shared" si="43"/>
        <v>ZAMORA CHINCHIPE|PALANDA|SAN FRANCISCO DEL VERGEL</v>
      </c>
      <c r="I1266" s="36"/>
    </row>
    <row r="1267" spans="1:9">
      <c r="A1267" s="9" t="s">
        <v>1150</v>
      </c>
      <c r="B1267" s="9" t="s">
        <v>1169</v>
      </c>
      <c r="C1267" s="9" t="s">
        <v>1173</v>
      </c>
      <c r="D1267" s="9" t="str">
        <f t="shared" si="42"/>
        <v>ZAMORA CHINCHIPE|PALANDA</v>
      </c>
      <c r="E1267" s="9" t="str">
        <f t="shared" si="43"/>
        <v>ZAMORA CHINCHIPE|PALANDA|VALLADOLID</v>
      </c>
      <c r="I1267" s="36"/>
    </row>
    <row r="1268" spans="1:9">
      <c r="A1268" s="9" t="s">
        <v>1150</v>
      </c>
      <c r="B1268" s="9" t="s">
        <v>1174</v>
      </c>
      <c r="C1268" s="9" t="s">
        <v>33</v>
      </c>
      <c r="D1268" s="9" t="str">
        <f t="shared" si="42"/>
        <v>ZAMORA CHINCHIPE|PAQUISHA</v>
      </c>
      <c r="E1268" s="9" t="str">
        <f t="shared" si="43"/>
        <v>ZAMORA CHINCHIPE|PAQUISHA|BELLAVISTA</v>
      </c>
      <c r="I1268" s="36"/>
    </row>
    <row r="1269" spans="1:9">
      <c r="A1269" s="9" t="s">
        <v>1150</v>
      </c>
      <c r="B1269" s="9" t="s">
        <v>1174</v>
      </c>
      <c r="C1269" s="9" t="s">
        <v>1175</v>
      </c>
      <c r="D1269" s="9" t="str">
        <f t="shared" si="42"/>
        <v>ZAMORA CHINCHIPE|PAQUISHA</v>
      </c>
      <c r="E1269" s="9" t="str">
        <f t="shared" si="43"/>
        <v>ZAMORA CHINCHIPE|PAQUISHA|NUEVO QUITO</v>
      </c>
      <c r="I1269" s="36"/>
    </row>
    <row r="1270" spans="1:9">
      <c r="A1270" s="9" t="s">
        <v>1150</v>
      </c>
      <c r="B1270" s="9" t="s">
        <v>1174</v>
      </c>
      <c r="C1270" s="9" t="s">
        <v>1174</v>
      </c>
      <c r="D1270" s="9" t="str">
        <f t="shared" si="42"/>
        <v>ZAMORA CHINCHIPE|PAQUISHA</v>
      </c>
      <c r="E1270" s="9" t="str">
        <f t="shared" si="43"/>
        <v>ZAMORA CHINCHIPE|PAQUISHA|PAQUISHA</v>
      </c>
      <c r="I1270" s="36"/>
    </row>
    <row r="1271" spans="1:9">
      <c r="A1271" s="9" t="s">
        <v>1150</v>
      </c>
      <c r="B1271" s="9" t="s">
        <v>1176</v>
      </c>
      <c r="C1271" s="9" t="s">
        <v>1177</v>
      </c>
      <c r="D1271" s="9" t="str">
        <f t="shared" si="42"/>
        <v>ZAMORA CHINCHIPE|YACUAMBI</v>
      </c>
      <c r="E1271" s="9" t="str">
        <f t="shared" si="43"/>
        <v>ZAMORA CHINCHIPE|YACUAMBI|28 DE MAYO</v>
      </c>
      <c r="I1271" s="36"/>
    </row>
    <row r="1272" spans="1:9">
      <c r="A1272" s="9" t="s">
        <v>1150</v>
      </c>
      <c r="B1272" s="9" t="s">
        <v>1176</v>
      </c>
      <c r="C1272" s="9" t="s">
        <v>204</v>
      </c>
      <c r="D1272" s="9" t="str">
        <f t="shared" si="42"/>
        <v>ZAMORA CHINCHIPE|YACUAMBI</v>
      </c>
      <c r="E1272" s="9" t="str">
        <f t="shared" si="43"/>
        <v>ZAMORA CHINCHIPE|YACUAMBI|LA PAZ</v>
      </c>
      <c r="I1272" s="36"/>
    </row>
    <row r="1273" spans="1:9">
      <c r="A1273" s="9" t="s">
        <v>1150</v>
      </c>
      <c r="B1273" s="9" t="s">
        <v>1176</v>
      </c>
      <c r="C1273" s="9" t="s">
        <v>1178</v>
      </c>
      <c r="D1273" s="9" t="str">
        <f t="shared" si="42"/>
        <v>ZAMORA CHINCHIPE|YACUAMBI</v>
      </c>
      <c r="E1273" s="9" t="str">
        <f t="shared" si="43"/>
        <v>ZAMORA CHINCHIPE|YACUAMBI|TUTUPALI</v>
      </c>
      <c r="I1273" s="36"/>
    </row>
    <row r="1274" spans="1:9">
      <c r="A1274" s="9" t="s">
        <v>1150</v>
      </c>
      <c r="B1274" s="9" t="s">
        <v>1179</v>
      </c>
      <c r="C1274" s="9" t="s">
        <v>1180</v>
      </c>
      <c r="D1274" s="9" t="str">
        <f t="shared" si="42"/>
        <v>ZAMORA CHINCHIPE|YANTZAZA</v>
      </c>
      <c r="E1274" s="9" t="str">
        <f t="shared" si="43"/>
        <v>ZAMORA CHINCHIPE|YANTZAZA|CHICANA</v>
      </c>
      <c r="I1274" s="36"/>
    </row>
    <row r="1275" spans="1:9">
      <c r="A1275" s="9" t="s">
        <v>1150</v>
      </c>
      <c r="B1275" s="9" t="s">
        <v>1179</v>
      </c>
      <c r="C1275" s="9" t="s">
        <v>1181</v>
      </c>
      <c r="D1275" s="9" t="str">
        <f t="shared" si="42"/>
        <v>ZAMORA CHINCHIPE|YANTZAZA</v>
      </c>
      <c r="E1275" s="9" t="str">
        <f t="shared" si="43"/>
        <v>ZAMORA CHINCHIPE|YANTZAZA|LOS ENCUENTROS</v>
      </c>
      <c r="I1275" s="36"/>
    </row>
    <row r="1276" spans="1:9">
      <c r="A1276" s="9" t="s">
        <v>1150</v>
      </c>
      <c r="B1276" s="9" t="s">
        <v>1179</v>
      </c>
      <c r="C1276" s="9" t="s">
        <v>1179</v>
      </c>
      <c r="D1276" s="9" t="str">
        <f t="shared" si="42"/>
        <v>ZAMORA CHINCHIPE|YANTZAZA</v>
      </c>
      <c r="E1276" s="9" t="str">
        <f t="shared" si="43"/>
        <v>ZAMORA CHINCHIPE|YANTZAZA|YANTZAZA</v>
      </c>
      <c r="I1276" s="36"/>
    </row>
    <row r="1277" spans="1:9">
      <c r="A1277" s="9" t="s">
        <v>1150</v>
      </c>
      <c r="B1277" s="9" t="s">
        <v>1182</v>
      </c>
      <c r="C1277" s="9" t="s">
        <v>1183</v>
      </c>
      <c r="D1277" s="9" t="str">
        <f t="shared" si="42"/>
        <v>ZAMORA CHINCHIPE|ZAMORA</v>
      </c>
      <c r="E1277" s="9" t="str">
        <f t="shared" si="43"/>
        <v>ZAMORA CHINCHIPE|ZAMORA|CUMBARATZA</v>
      </c>
      <c r="I1277" s="36"/>
    </row>
    <row r="1278" spans="1:9">
      <c r="A1278" s="9" t="s">
        <v>1150</v>
      </c>
      <c r="B1278" s="9" t="s">
        <v>1182</v>
      </c>
      <c r="C1278" s="9" t="s">
        <v>1184</v>
      </c>
      <c r="D1278" s="9" t="str">
        <f t="shared" si="42"/>
        <v>ZAMORA CHINCHIPE|ZAMORA</v>
      </c>
      <c r="E1278" s="9" t="str">
        <f t="shared" si="43"/>
        <v>ZAMORA CHINCHIPE|ZAMORA|EL LIMON</v>
      </c>
      <c r="I1278" s="36"/>
    </row>
    <row r="1279" spans="1:9">
      <c r="A1279" s="9" t="s">
        <v>1150</v>
      </c>
      <c r="B1279" s="9" t="s">
        <v>1182</v>
      </c>
      <c r="C1279" s="9" t="s">
        <v>1185</v>
      </c>
      <c r="D1279" s="9" t="str">
        <f t="shared" si="42"/>
        <v>ZAMORA CHINCHIPE|ZAMORA</v>
      </c>
      <c r="E1279" s="9" t="str">
        <f t="shared" si="43"/>
        <v>ZAMORA CHINCHIPE|ZAMORA|GUADALUPE</v>
      </c>
      <c r="I1279" s="36"/>
    </row>
    <row r="1280" spans="1:9">
      <c r="A1280" s="9" t="s">
        <v>1150</v>
      </c>
      <c r="B1280" s="9" t="s">
        <v>1182</v>
      </c>
      <c r="C1280" s="9" t="s">
        <v>1186</v>
      </c>
      <c r="D1280" s="9" t="str">
        <f t="shared" si="42"/>
        <v>ZAMORA CHINCHIPE|ZAMORA</v>
      </c>
      <c r="E1280" s="9" t="str">
        <f t="shared" si="43"/>
        <v>ZAMORA CHINCHIPE|ZAMORA|IMBANA</v>
      </c>
      <c r="I1280" s="36"/>
    </row>
    <row r="1281" spans="1:9">
      <c r="A1281" s="9" t="s">
        <v>1150</v>
      </c>
      <c r="B1281" s="9" t="s">
        <v>1182</v>
      </c>
      <c r="C1281" s="9" t="s">
        <v>548</v>
      </c>
      <c r="D1281" s="9" t="str">
        <f t="shared" si="42"/>
        <v>ZAMORA CHINCHIPE|ZAMORA</v>
      </c>
      <c r="E1281" s="9" t="str">
        <f t="shared" si="43"/>
        <v>ZAMORA CHINCHIPE|ZAMORA|SABANILLA</v>
      </c>
      <c r="I1281" s="36"/>
    </row>
    <row r="1282" spans="1:9">
      <c r="A1282" s="9" t="s">
        <v>1150</v>
      </c>
      <c r="B1282" s="9" t="s">
        <v>1182</v>
      </c>
      <c r="C1282" s="9" t="s">
        <v>1187</v>
      </c>
      <c r="D1282" s="9" t="str">
        <f t="shared" si="42"/>
        <v>ZAMORA CHINCHIPE|ZAMORA</v>
      </c>
      <c r="E1282" s="9" t="str">
        <f t="shared" si="43"/>
        <v>ZAMORA CHINCHIPE|ZAMORA|SAN CARLOS DE LAS MINAS</v>
      </c>
      <c r="I1282" s="36"/>
    </row>
    <row r="1283" spans="1:9">
      <c r="A1283" s="9" t="s">
        <v>1150</v>
      </c>
      <c r="B1283" s="9" t="s">
        <v>1182</v>
      </c>
      <c r="C1283" s="9" t="s">
        <v>1188</v>
      </c>
      <c r="D1283" s="9" t="str">
        <f t="shared" si="42"/>
        <v>ZAMORA CHINCHIPE|ZAMORA</v>
      </c>
      <c r="E1283" s="9" t="str">
        <f t="shared" si="43"/>
        <v>ZAMORA CHINCHIPE|ZAMORA|TIMBARA</v>
      </c>
      <c r="I1283" s="36"/>
    </row>
    <row r="1284" spans="1:9">
      <c r="A1284" s="9" t="s">
        <v>1150</v>
      </c>
      <c r="B1284" s="9" t="s">
        <v>1182</v>
      </c>
      <c r="C1284" s="9" t="s">
        <v>1182</v>
      </c>
      <c r="D1284" s="9" t="str">
        <f t="shared" si="42"/>
        <v>ZAMORA CHINCHIPE|ZAMORA</v>
      </c>
      <c r="E1284" s="9" t="str">
        <f t="shared" si="43"/>
        <v>ZAMORA CHINCHIPE|ZAMORA|ZAMORA</v>
      </c>
      <c r="I1284" s="36"/>
    </row>
    <row r="1285" spans="1:9">
      <c r="A1285" s="14" t="s">
        <v>1150</v>
      </c>
      <c r="B1285" s="14" t="s">
        <v>1182</v>
      </c>
      <c r="C1285" s="14" t="s">
        <v>1182</v>
      </c>
      <c r="D1285" s="14" t="str">
        <f t="shared" si="42"/>
        <v>ZAMORA CHINCHIPE|ZAMORA</v>
      </c>
      <c r="E1285" s="14" t="str">
        <f t="shared" si="43"/>
        <v>ZAMORA CHINCHIPE|ZAMORA|ZAMORA</v>
      </c>
      <c r="I1285" s="36"/>
    </row>
    <row r="1286" spans="1:9">
      <c r="H1286" s="36"/>
    </row>
    <row r="1287" spans="1:9">
      <c r="H1287" s="36"/>
    </row>
    <row r="1288" spans="1:9">
      <c r="H1288" s="36"/>
    </row>
    <row r="1289" spans="1:9">
      <c r="H1289" s="36"/>
    </row>
    <row r="1290" spans="1:9">
      <c r="H1290" s="36"/>
    </row>
    <row r="1291" spans="1:9">
      <c r="H1291" s="36"/>
    </row>
    <row r="1292" spans="1:9">
      <c r="H1292" s="36"/>
    </row>
    <row r="1293" spans="1:9">
      <c r="H1293" s="36"/>
    </row>
    <row r="1294" spans="1:9">
      <c r="H1294" s="36"/>
    </row>
    <row r="1295" spans="1:9">
      <c r="H1295" s="36"/>
    </row>
    <row r="1296" spans="1:9">
      <c r="H1296" s="36"/>
    </row>
    <row r="1297" spans="8:8">
      <c r="H1297" s="36"/>
    </row>
    <row r="1298" spans="8:8">
      <c r="H1298" s="36"/>
    </row>
    <row r="1299" spans="8:8">
      <c r="H1299" s="36"/>
    </row>
    <row r="1300" spans="8:8">
      <c r="H1300" s="36"/>
    </row>
  </sheetData>
  <sheetProtection algorithmName="SHA-512" hashValue="fvEN73EnB64o0HPeCf2DP2OrPw7qkOi29+ArFeQ4hd74OeRLIErLHfwz0AFpk98jUMXNpxSFpE20YpnP/jYlqw==" saltValue="lyA2ErQCDWbVnztiZMd0Cw==" spinCount="100000" sheet="1" objects="1" scenarios="1"/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formulario</vt:lpstr>
      <vt:lpstr>formulario_validaciones</vt:lpstr>
      <vt:lpstr>instructivo</vt:lpstr>
      <vt:lpstr>catalogo</vt:lpstr>
      <vt:lpstr>catalogo_ubicacion</vt:lpstr>
      <vt:lpstr>catalogo_areas_tematicas</vt:lpstr>
      <vt:lpstr>catalogo_productos</vt:lpstr>
      <vt:lpstr>catalogo_provincias</vt:lpstr>
      <vt:lpstr>catalogo_tipos_identificacion</vt:lpstr>
      <vt:lpstr>catalogo_tipos_operacion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VLADISLAV CAMACHO OSMOLIK</dc:creator>
  <cp:lastModifiedBy>ALEJANDRO VLADISLAV CAMACHO OSMOLIK</cp:lastModifiedBy>
  <dcterms:created xsi:type="dcterms:W3CDTF">2026-04-10T13:37:19Z</dcterms:created>
  <dcterms:modified xsi:type="dcterms:W3CDTF">2026-06-19T20:15:33Z</dcterms:modified>
</cp:coreProperties>
</file>